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120" windowWidth="15060" windowHeight="8295" tabRatio="591" firstSheet="9" activeTab="9"/>
  </bookViews>
  <sheets>
    <sheet name="2013-1" sheetId="81" r:id="rId1"/>
    <sheet name="2013-2" sheetId="83" r:id="rId2"/>
    <sheet name="2013-3" sheetId="85" r:id="rId3"/>
    <sheet name="2013-4" sheetId="86" r:id="rId4"/>
    <sheet name="2013-5" sheetId="88" r:id="rId5"/>
    <sheet name="2013-6" sheetId="89" r:id="rId6"/>
    <sheet name="2013-7" sheetId="92" r:id="rId7"/>
    <sheet name="2013-8" sheetId="93" r:id="rId8"/>
    <sheet name="2013-9" sheetId="95" r:id="rId9"/>
    <sheet name="YNDHANUR" sheetId="13" r:id="rId10"/>
    <sheet name="Sheet1" sheetId="96" r:id="rId11"/>
    <sheet name="Лист1" sheetId="97" r:id="rId12"/>
  </sheets>
  <calcPr calcId="125725"/>
</workbook>
</file>

<file path=xl/calcChain.xml><?xml version="1.0" encoding="utf-8"?>
<calcChain xmlns="http://schemas.openxmlformats.org/spreadsheetml/2006/main">
  <c r="H18" i="13"/>
  <c r="L17"/>
  <c r="L16"/>
  <c r="L133"/>
  <c r="N133" s="1"/>
  <c r="O133" s="1"/>
  <c r="H20"/>
  <c r="L97"/>
  <c r="H90"/>
  <c r="L50"/>
  <c r="L6"/>
  <c r="N6" s="1"/>
  <c r="O6" s="1"/>
  <c r="L77"/>
  <c r="H100"/>
  <c r="H86"/>
  <c r="H116"/>
  <c r="H39"/>
  <c r="L93"/>
  <c r="H112"/>
  <c r="L108"/>
  <c r="N108" s="1"/>
  <c r="O108" s="1"/>
  <c r="H54"/>
  <c r="H107"/>
  <c r="L135"/>
  <c r="L24"/>
  <c r="H103"/>
  <c r="L111"/>
  <c r="L26"/>
  <c r="H85"/>
  <c r="H53"/>
  <c r="L83"/>
  <c r="H81"/>
  <c r="H82"/>
  <c r="L84"/>
  <c r="H80"/>
  <c r="R56"/>
  <c r="L121"/>
  <c r="N121" s="1"/>
  <c r="O121" s="1"/>
  <c r="H70"/>
  <c r="L61"/>
  <c r="H41"/>
  <c r="H128"/>
  <c r="L69"/>
  <c r="L72"/>
  <c r="H7"/>
  <c r="H30"/>
  <c r="H152" s="1"/>
  <c r="L71"/>
  <c r="L75"/>
  <c r="N75" s="1"/>
  <c r="O75" s="1"/>
  <c r="L79"/>
  <c r="L14"/>
  <c r="H13"/>
  <c r="H12"/>
  <c r="L95"/>
  <c r="N95" s="1"/>
  <c r="O95" s="1"/>
  <c r="L91"/>
  <c r="N91" s="1"/>
  <c r="O91" s="1"/>
  <c r="L62"/>
  <c r="L55"/>
  <c r="N55" s="1"/>
  <c r="O55" s="1"/>
  <c r="H19"/>
  <c r="L37"/>
  <c r="L160" s="1"/>
  <c r="L92"/>
  <c r="H131"/>
  <c r="L64"/>
  <c r="L36"/>
  <c r="L33"/>
  <c r="L171" s="1"/>
  <c r="L31"/>
  <c r="L51"/>
  <c r="H46"/>
  <c r="H119"/>
  <c r="L99"/>
  <c r="L47"/>
  <c r="L21"/>
  <c r="N21" s="1"/>
  <c r="O21" s="1"/>
  <c r="H9"/>
  <c r="L101"/>
  <c r="L38"/>
  <c r="L138"/>
  <c r="L63"/>
  <c r="N63" s="1"/>
  <c r="O63" s="1"/>
  <c r="L10"/>
  <c r="N10" s="1"/>
  <c r="O10" s="1"/>
  <c r="H34"/>
  <c r="L45"/>
  <c r="H15"/>
  <c r="H88"/>
  <c r="L87"/>
  <c r="K6"/>
  <c r="R6"/>
  <c r="K7"/>
  <c r="N7" s="1"/>
  <c r="O7" s="1"/>
  <c r="R7"/>
  <c r="K9"/>
  <c r="N9" s="1"/>
  <c r="O9" s="1"/>
  <c r="R9"/>
  <c r="K10"/>
  <c r="R10"/>
  <c r="L11"/>
  <c r="K11"/>
  <c r="N11" s="1"/>
  <c r="O11" s="1"/>
  <c r="R11"/>
  <c r="K12"/>
  <c r="R12"/>
  <c r="K13"/>
  <c r="R13"/>
  <c r="K14"/>
  <c r="R14"/>
  <c r="K15"/>
  <c r="N15" s="1"/>
  <c r="O15" s="1"/>
  <c r="R15"/>
  <c r="K16"/>
  <c r="R16"/>
  <c r="K17"/>
  <c r="N17" s="1"/>
  <c r="O17" s="1"/>
  <c r="R17"/>
  <c r="K18"/>
  <c r="R18"/>
  <c r="K19"/>
  <c r="N19" s="1"/>
  <c r="O19" s="1"/>
  <c r="R19"/>
  <c r="K20"/>
  <c r="R20"/>
  <c r="K21"/>
  <c r="R21"/>
  <c r="K22"/>
  <c r="R22"/>
  <c r="L23"/>
  <c r="K23"/>
  <c r="R23"/>
  <c r="K24"/>
  <c r="N24" s="1"/>
  <c r="O24" s="1"/>
  <c r="R24"/>
  <c r="K26"/>
  <c r="R26"/>
  <c r="R27"/>
  <c r="H28"/>
  <c r="K28"/>
  <c r="N28" s="1"/>
  <c r="O28" s="1"/>
  <c r="R28"/>
  <c r="L29"/>
  <c r="K29"/>
  <c r="N29" s="1"/>
  <c r="O29" s="1"/>
  <c r="R29"/>
  <c r="K30"/>
  <c r="R30"/>
  <c r="K31"/>
  <c r="K153" s="1"/>
  <c r="R31"/>
  <c r="R32"/>
  <c r="R33"/>
  <c r="R170" s="1"/>
  <c r="K34"/>
  <c r="R34"/>
  <c r="H35"/>
  <c r="K35"/>
  <c r="K167" s="1"/>
  <c r="L35"/>
  <c r="L158" s="1"/>
  <c r="R35"/>
  <c r="R158" s="1"/>
  <c r="K36"/>
  <c r="R36"/>
  <c r="K37"/>
  <c r="R37"/>
  <c r="R160" s="1"/>
  <c r="K38"/>
  <c r="R38"/>
  <c r="K39"/>
  <c r="K160" s="1"/>
  <c r="R39"/>
  <c r="K40"/>
  <c r="R40"/>
  <c r="K41"/>
  <c r="N41" s="1"/>
  <c r="O41" s="1"/>
  <c r="R41"/>
  <c r="K42"/>
  <c r="R42"/>
  <c r="K43"/>
  <c r="H44"/>
  <c r="K44"/>
  <c r="R44"/>
  <c r="K45"/>
  <c r="N45" s="1"/>
  <c r="O45" s="1"/>
  <c r="R45"/>
  <c r="K46"/>
  <c r="R46"/>
  <c r="K47"/>
  <c r="R47"/>
  <c r="K49"/>
  <c r="L49"/>
  <c r="R49"/>
  <c r="K50"/>
  <c r="N50" s="1"/>
  <c r="O50" s="1"/>
  <c r="R50"/>
  <c r="K51"/>
  <c r="N51" s="1"/>
  <c r="O51" s="1"/>
  <c r="R51"/>
  <c r="R52"/>
  <c r="K53"/>
  <c r="R53"/>
  <c r="K54"/>
  <c r="N54" s="1"/>
  <c r="O54" s="1"/>
  <c r="R54"/>
  <c r="K55"/>
  <c r="R55"/>
  <c r="H57"/>
  <c r="K57"/>
  <c r="R57"/>
  <c r="R58"/>
  <c r="K59"/>
  <c r="R59"/>
  <c r="K61"/>
  <c r="R61"/>
  <c r="K62"/>
  <c r="N62" s="1"/>
  <c r="O62" s="1"/>
  <c r="R62"/>
  <c r="K63"/>
  <c r="R63"/>
  <c r="K64"/>
  <c r="N64" s="1"/>
  <c r="O64" s="1"/>
  <c r="R64"/>
  <c r="K65"/>
  <c r="K66"/>
  <c r="N66" s="1"/>
  <c r="O66" s="1"/>
  <c r="R66"/>
  <c r="R67"/>
  <c r="H68"/>
  <c r="K68"/>
  <c r="L68"/>
  <c r="N68" s="1"/>
  <c r="O68" s="1"/>
  <c r="R68"/>
  <c r="K69"/>
  <c r="R69"/>
  <c r="K70"/>
  <c r="N70" s="1"/>
  <c r="O70" s="1"/>
  <c r="R70"/>
  <c r="K71"/>
  <c r="R71"/>
  <c r="K72"/>
  <c r="R72"/>
  <c r="K73"/>
  <c r="R73"/>
  <c r="H74"/>
  <c r="K74"/>
  <c r="R74"/>
  <c r="K75"/>
  <c r="R75"/>
  <c r="K76"/>
  <c r="N76" s="1"/>
  <c r="O76" s="1"/>
  <c r="R76"/>
  <c r="K77"/>
  <c r="N77" s="1"/>
  <c r="O77" s="1"/>
  <c r="R77"/>
  <c r="L78"/>
  <c r="K78"/>
  <c r="R78"/>
  <c r="K79"/>
  <c r="R79"/>
  <c r="K80"/>
  <c r="R80"/>
  <c r="K81"/>
  <c r="N81" s="1"/>
  <c r="O81" s="1"/>
  <c r="R81"/>
  <c r="K82"/>
  <c r="R82"/>
  <c r="K83"/>
  <c r="N83" s="1"/>
  <c r="O83" s="1"/>
  <c r="R83"/>
  <c r="K84"/>
  <c r="R84"/>
  <c r="L85"/>
  <c r="K85"/>
  <c r="R85"/>
  <c r="K86"/>
  <c r="R86"/>
  <c r="K87"/>
  <c r="N87" s="1"/>
  <c r="O87" s="1"/>
  <c r="R87"/>
  <c r="K88"/>
  <c r="N88" s="1"/>
  <c r="O88" s="1"/>
  <c r="R88"/>
  <c r="L89"/>
  <c r="K89"/>
  <c r="R89"/>
  <c r="K90"/>
  <c r="N90" s="1"/>
  <c r="O90" s="1"/>
  <c r="R90"/>
  <c r="K91"/>
  <c r="R91"/>
  <c r="K92"/>
  <c r="N92" s="1"/>
  <c r="O92" s="1"/>
  <c r="R92"/>
  <c r="K93"/>
  <c r="R93"/>
  <c r="L94"/>
  <c r="K94"/>
  <c r="R94"/>
  <c r="K95"/>
  <c r="R95"/>
  <c r="L96"/>
  <c r="K96"/>
  <c r="R96"/>
  <c r="H97"/>
  <c r="K97"/>
  <c r="R97"/>
  <c r="R98"/>
  <c r="K99"/>
  <c r="R99"/>
  <c r="K100"/>
  <c r="R100"/>
  <c r="K101"/>
  <c r="N101" s="1"/>
  <c r="O101" s="1"/>
  <c r="R101"/>
  <c r="H102"/>
  <c r="K102"/>
  <c r="R102"/>
  <c r="K103"/>
  <c r="R103"/>
  <c r="K104"/>
  <c r="R104"/>
  <c r="K105"/>
  <c r="R105"/>
  <c r="H106"/>
  <c r="K106"/>
  <c r="L106"/>
  <c r="R106"/>
  <c r="K107"/>
  <c r="R107"/>
  <c r="K108"/>
  <c r="R108"/>
  <c r="H109"/>
  <c r="K109"/>
  <c r="N109" s="1"/>
  <c r="O109" s="1"/>
  <c r="R109"/>
  <c r="R110"/>
  <c r="K111"/>
  <c r="R111"/>
  <c r="K112"/>
  <c r="R112"/>
  <c r="H113"/>
  <c r="K113"/>
  <c r="R113"/>
  <c r="K114"/>
  <c r="R114"/>
  <c r="H115"/>
  <c r="K115"/>
  <c r="L115"/>
  <c r="R115"/>
  <c r="K116"/>
  <c r="N116" s="1"/>
  <c r="O116" s="1"/>
  <c r="L116"/>
  <c r="R116"/>
  <c r="K117"/>
  <c r="L117"/>
  <c r="N117" s="1"/>
  <c r="O117" s="1"/>
  <c r="R117"/>
  <c r="K118"/>
  <c r="R118"/>
  <c r="K119"/>
  <c r="R119"/>
  <c r="K120"/>
  <c r="L120"/>
  <c r="R120"/>
  <c r="H120"/>
  <c r="K121"/>
  <c r="K123"/>
  <c r="R123"/>
  <c r="K124"/>
  <c r="R124"/>
  <c r="K125"/>
  <c r="L125"/>
  <c r="N125" s="1"/>
  <c r="O125" s="1"/>
  <c r="R125"/>
  <c r="H125"/>
  <c r="K126"/>
  <c r="N126" s="1"/>
  <c r="O126" s="1"/>
  <c r="L126"/>
  <c r="R126"/>
  <c r="K127"/>
  <c r="R127"/>
  <c r="H127"/>
  <c r="K128"/>
  <c r="R128"/>
  <c r="K129"/>
  <c r="N129" s="1"/>
  <c r="O129" s="1"/>
  <c r="R129"/>
  <c r="K130"/>
  <c r="L130"/>
  <c r="R130"/>
  <c r="H130"/>
  <c r="K131"/>
  <c r="R131"/>
  <c r="H132"/>
  <c r="K132"/>
  <c r="N132" s="1"/>
  <c r="O132" s="1"/>
  <c r="L132"/>
  <c r="R132"/>
  <c r="K133"/>
  <c r="R133"/>
  <c r="K134"/>
  <c r="N134" s="1"/>
  <c r="O134" s="1"/>
  <c r="R134"/>
  <c r="H134"/>
  <c r="R135"/>
  <c r="K136"/>
  <c r="R136"/>
  <c r="L136"/>
  <c r="K137"/>
  <c r="N137" s="1"/>
  <c r="O137" s="1"/>
  <c r="R137"/>
  <c r="H137"/>
  <c r="K138"/>
  <c r="R138"/>
  <c r="K139"/>
  <c r="L139"/>
  <c r="R139"/>
  <c r="H139"/>
  <c r="K140"/>
  <c r="N140" s="1"/>
  <c r="O140" s="1"/>
  <c r="L140"/>
  <c r="R140"/>
  <c r="H140"/>
  <c r="K141"/>
  <c r="L141"/>
  <c r="R141"/>
  <c r="H141"/>
  <c r="K142"/>
  <c r="N142" s="1"/>
  <c r="O142" s="1"/>
  <c r="R142"/>
  <c r="K143"/>
  <c r="N143" s="1"/>
  <c r="O143" s="1"/>
  <c r="R143"/>
  <c r="K146"/>
  <c r="L146"/>
  <c r="R146"/>
  <c r="H146"/>
  <c r="K150"/>
  <c r="L150"/>
  <c r="R150"/>
  <c r="L118"/>
  <c r="N118" s="1"/>
  <c r="O118" s="1"/>
  <c r="L123"/>
  <c r="H150"/>
  <c r="H129"/>
  <c r="H117"/>
  <c r="H126"/>
  <c r="H9" i="95"/>
  <c r="H10"/>
  <c r="H11"/>
  <c r="H12"/>
  <c r="F13"/>
  <c r="G13"/>
  <c r="H13"/>
  <c r="H9" i="93"/>
  <c r="H10"/>
  <c r="H11"/>
  <c r="H12"/>
  <c r="H13"/>
  <c r="H14"/>
  <c r="H15"/>
  <c r="H16"/>
  <c r="H17"/>
  <c r="F18"/>
  <c r="G18"/>
  <c r="H18"/>
  <c r="H9" i="92"/>
  <c r="H10"/>
  <c r="H11"/>
  <c r="H12"/>
  <c r="H13"/>
  <c r="F14"/>
  <c r="G14"/>
  <c r="H14"/>
  <c r="H9" i="89"/>
  <c r="H10"/>
  <c r="H11"/>
  <c r="H12"/>
  <c r="H13"/>
  <c r="H14"/>
  <c r="H15"/>
  <c r="H16"/>
  <c r="H17"/>
  <c r="F18"/>
  <c r="G18"/>
  <c r="H18"/>
  <c r="G9" i="88"/>
  <c r="H9"/>
  <c r="H10"/>
  <c r="F11"/>
  <c r="G11"/>
  <c r="H11"/>
  <c r="H9" i="86"/>
  <c r="H10"/>
  <c r="H11"/>
  <c r="H12"/>
  <c r="H13"/>
  <c r="H14"/>
  <c r="H15"/>
  <c r="H16"/>
  <c r="H17"/>
  <c r="F18"/>
  <c r="G18"/>
  <c r="H18"/>
  <c r="H9" i="85"/>
  <c r="H10"/>
  <c r="H11"/>
  <c r="H12"/>
  <c r="H13"/>
  <c r="F14"/>
  <c r="G14"/>
  <c r="H14"/>
  <c r="H9" i="83"/>
  <c r="H10"/>
  <c r="H11"/>
  <c r="F12"/>
  <c r="G12"/>
  <c r="H12"/>
  <c r="H9" i="81"/>
  <c r="H10"/>
  <c r="H11"/>
  <c r="H12"/>
  <c r="H13"/>
  <c r="H14"/>
  <c r="H15"/>
  <c r="H16"/>
  <c r="H17"/>
  <c r="H18"/>
  <c r="H19"/>
  <c r="H20"/>
  <c r="F21"/>
  <c r="G21"/>
  <c r="H21"/>
  <c r="L46" i="13"/>
  <c r="L28"/>
  <c r="L18"/>
  <c r="H138"/>
  <c r="L110"/>
  <c r="L15"/>
  <c r="H75"/>
  <c r="L90"/>
  <c r="H16"/>
  <c r="H84"/>
  <c r="L112"/>
  <c r="L7"/>
  <c r="L80"/>
  <c r="L30"/>
  <c r="L152" s="1"/>
  <c r="L12"/>
  <c r="L88"/>
  <c r="H62"/>
  <c r="L13"/>
  <c r="H91"/>
  <c r="H55"/>
  <c r="L53"/>
  <c r="L82"/>
  <c r="H101"/>
  <c r="H94"/>
  <c r="L100"/>
  <c r="N100" s="1"/>
  <c r="O100" s="1"/>
  <c r="H61"/>
  <c r="H83"/>
  <c r="H77"/>
  <c r="H29"/>
  <c r="L39"/>
  <c r="H17"/>
  <c r="L34"/>
  <c r="L169" s="1"/>
  <c r="H37"/>
  <c r="H160"/>
  <c r="H118"/>
  <c r="L128"/>
  <c r="H49"/>
  <c r="L102"/>
  <c r="L57"/>
  <c r="N57" s="1"/>
  <c r="O57" s="1"/>
  <c r="H93"/>
  <c r="H22"/>
  <c r="H111"/>
  <c r="L134"/>
  <c r="L54"/>
  <c r="H26"/>
  <c r="H50"/>
  <c r="H51"/>
  <c r="L70"/>
  <c r="H96"/>
  <c r="H79"/>
  <c r="H24"/>
  <c r="L129"/>
  <c r="L9"/>
  <c r="H63"/>
  <c r="H14"/>
  <c r="H36"/>
  <c r="H72"/>
  <c r="H121"/>
  <c r="L81"/>
  <c r="H133"/>
  <c r="H89"/>
  <c r="L44"/>
  <c r="L131"/>
  <c r="N131" s="1"/>
  <c r="O131" s="1"/>
  <c r="L19"/>
  <c r="L107"/>
  <c r="L86"/>
  <c r="N86" s="1"/>
  <c r="O86" s="1"/>
  <c r="L20"/>
  <c r="H38"/>
  <c r="L74"/>
  <c r="H31"/>
  <c r="L119"/>
  <c r="H21"/>
  <c r="H64"/>
  <c r="H71"/>
  <c r="L109"/>
  <c r="H6"/>
  <c r="H142"/>
  <c r="L142"/>
  <c r="H136"/>
  <c r="K33"/>
  <c r="K156" s="1"/>
  <c r="H33"/>
  <c r="L137"/>
  <c r="H99"/>
  <c r="L41"/>
  <c r="H69"/>
  <c r="H47"/>
  <c r="H92"/>
  <c r="H123"/>
  <c r="H78"/>
  <c r="H10"/>
  <c r="H108"/>
  <c r="L42"/>
  <c r="H42"/>
  <c r="L66"/>
  <c r="H66"/>
  <c r="H73"/>
  <c r="L73"/>
  <c r="H87"/>
  <c r="H23"/>
  <c r="H11"/>
  <c r="H95"/>
  <c r="H76"/>
  <c r="L76"/>
  <c r="H45"/>
  <c r="L127"/>
  <c r="L103"/>
  <c r="L143"/>
  <c r="H143"/>
  <c r="L114"/>
  <c r="H114"/>
  <c r="L105"/>
  <c r="N105" s="1"/>
  <c r="O105" s="1"/>
  <c r="H105"/>
  <c r="H40"/>
  <c r="L40"/>
  <c r="N40" s="1"/>
  <c r="O40" s="1"/>
  <c r="H169"/>
  <c r="N38"/>
  <c r="O38" s="1"/>
  <c r="H167"/>
  <c r="N97"/>
  <c r="O97" s="1"/>
  <c r="H153"/>
  <c r="R157"/>
  <c r="N69"/>
  <c r="O69" s="1"/>
  <c r="N84"/>
  <c r="O84" s="1"/>
  <c r="H175"/>
  <c r="H166"/>
  <c r="L170"/>
  <c r="H173"/>
  <c r="N36"/>
  <c r="O36"/>
  <c r="H159"/>
  <c r="H165"/>
  <c r="H168"/>
  <c r="H161"/>
  <c r="N61"/>
  <c r="O61" s="1"/>
  <c r="N139"/>
  <c r="O139" s="1"/>
  <c r="N37"/>
  <c r="O37" s="1"/>
  <c r="O160" s="1"/>
  <c r="N111"/>
  <c r="O111" s="1"/>
  <c r="N26"/>
  <c r="O26" s="1"/>
  <c r="N93"/>
  <c r="O93"/>
  <c r="N49"/>
  <c r="O49" s="1"/>
  <c r="N99"/>
  <c r="O99" s="1"/>
  <c r="N71"/>
  <c r="O71" s="1"/>
  <c r="N106"/>
  <c r="O106" s="1"/>
  <c r="N127"/>
  <c r="O127" s="1"/>
  <c r="R165"/>
  <c r="N123"/>
  <c r="O123" s="1"/>
  <c r="N30"/>
  <c r="N151" s="1"/>
  <c r="N114"/>
  <c r="O114" s="1"/>
  <c r="N146"/>
  <c r="O146" s="1"/>
  <c r="N141"/>
  <c r="O141" s="1"/>
  <c r="N130"/>
  <c r="O130" s="1"/>
  <c r="N16"/>
  <c r="O16" s="1"/>
  <c r="R166"/>
  <c r="N44"/>
  <c r="O44" s="1"/>
  <c r="N72"/>
  <c r="O72" s="1"/>
  <c r="N18"/>
  <c r="O18"/>
  <c r="L153"/>
  <c r="N79"/>
  <c r="O79" s="1"/>
  <c r="H157"/>
  <c r="L151"/>
  <c r="H172"/>
  <c r="R162"/>
  <c r="N138"/>
  <c r="O138" s="1"/>
  <c r="H163"/>
  <c r="N150"/>
  <c r="O150" s="1"/>
  <c r="N80"/>
  <c r="O80" s="1"/>
  <c r="R163"/>
  <c r="N96"/>
  <c r="O96" s="1"/>
  <c r="R169"/>
  <c r="H164"/>
  <c r="N23"/>
  <c r="O23" s="1"/>
  <c r="R152"/>
  <c r="N47"/>
  <c r="O47" s="1"/>
  <c r="H170"/>
  <c r="N103"/>
  <c r="O103" s="1"/>
  <c r="H171"/>
  <c r="N136"/>
  <c r="O136" s="1"/>
  <c r="N85"/>
  <c r="O85" s="1"/>
  <c r="N78"/>
  <c r="O78" s="1"/>
  <c r="H158"/>
  <c r="L154"/>
  <c r="N20"/>
  <c r="O20" s="1"/>
  <c r="N120"/>
  <c r="O120" s="1"/>
  <c r="N82"/>
  <c r="O82" s="1"/>
  <c r="H155"/>
  <c r="R151"/>
  <c r="N46"/>
  <c r="O46" s="1"/>
  <c r="N128"/>
  <c r="O128" s="1"/>
  <c r="N119"/>
  <c r="O119" s="1"/>
  <c r="N115"/>
  <c r="O115" s="1"/>
  <c r="N107"/>
  <c r="O107" s="1"/>
  <c r="N89"/>
  <c r="O89" s="1"/>
  <c r="N13"/>
  <c r="O13" s="1"/>
  <c r="N94"/>
  <c r="O94" s="1"/>
  <c r="H162"/>
  <c r="R172"/>
  <c r="N73"/>
  <c r="O73"/>
  <c r="N102"/>
  <c r="O102" s="1"/>
  <c r="H156"/>
  <c r="R164"/>
  <c r="N74"/>
  <c r="O74" s="1"/>
  <c r="N112"/>
  <c r="O112" s="1"/>
  <c r="N42"/>
  <c r="O42"/>
  <c r="N53"/>
  <c r="O53"/>
  <c r="N14"/>
  <c r="O14" s="1"/>
  <c r="H151"/>
  <c r="N12"/>
  <c r="O12" s="1"/>
  <c r="L172"/>
  <c r="R159"/>
  <c r="K169"/>
  <c r="R168"/>
  <c r="R161"/>
  <c r="K159"/>
  <c r="R173"/>
  <c r="K155"/>
  <c r="R167"/>
  <c r="R153"/>
  <c r="R154"/>
  <c r="R175"/>
  <c r="N154"/>
  <c r="O30"/>
  <c r="O151" s="1"/>
  <c r="N160"/>
  <c r="O153"/>
  <c r="O154" l="1"/>
  <c r="L173"/>
  <c r="L157"/>
  <c r="K172"/>
  <c r="L163"/>
  <c r="K154"/>
  <c r="N35"/>
  <c r="K170"/>
  <c r="R171"/>
  <c r="L159"/>
  <c r="H154"/>
  <c r="O152"/>
  <c r="L161"/>
  <c r="L168"/>
  <c r="K162"/>
  <c r="N34"/>
  <c r="K161"/>
  <c r="K158"/>
  <c r="R156"/>
  <c r="L164"/>
  <c r="K163"/>
  <c r="K166"/>
  <c r="R155"/>
  <c r="L156"/>
  <c r="N152"/>
  <c r="K171"/>
  <c r="K164"/>
  <c r="N31"/>
  <c r="O31" s="1"/>
  <c r="K152"/>
  <c r="L175"/>
  <c r="L166"/>
  <c r="N33"/>
  <c r="K151"/>
  <c r="K175"/>
  <c r="K168"/>
  <c r="K165"/>
  <c r="L167"/>
  <c r="N153"/>
  <c r="N39"/>
  <c r="O39" s="1"/>
  <c r="L155"/>
  <c r="K173"/>
  <c r="L165"/>
  <c r="K157"/>
  <c r="L162"/>
  <c r="N158" l="1"/>
  <c r="O35"/>
  <c r="O158" s="1"/>
  <c r="N171"/>
  <c r="O33"/>
  <c r="N156"/>
  <c r="N162"/>
  <c r="N155"/>
  <c r="N170"/>
  <c r="N167"/>
  <c r="N159"/>
  <c r="N166"/>
  <c r="N169"/>
  <c r="N165"/>
  <c r="O34"/>
  <c r="N164"/>
  <c r="N161"/>
  <c r="N157"/>
  <c r="N175"/>
  <c r="N172"/>
  <c r="N173"/>
  <c r="N163"/>
  <c r="N168"/>
  <c r="O171" l="1"/>
  <c r="O156"/>
  <c r="O162"/>
  <c r="O170"/>
  <c r="O155"/>
  <c r="O173"/>
  <c r="O164"/>
  <c r="O166"/>
  <c r="O165"/>
  <c r="O169"/>
  <c r="O159"/>
  <c r="O163"/>
  <c r="O161"/>
  <c r="O172"/>
  <c r="O157"/>
  <c r="O175"/>
  <c r="O167"/>
  <c r="O168"/>
  <c r="J154" l="1"/>
  <c r="J168"/>
  <c r="J175"/>
  <c r="J173"/>
  <c r="J161"/>
  <c r="J162"/>
  <c r="J165"/>
  <c r="J167"/>
  <c r="J153"/>
  <c r="J155"/>
  <c r="J158"/>
  <c r="J152"/>
  <c r="J159"/>
  <c r="J171"/>
  <c r="J169"/>
  <c r="J164"/>
  <c r="J160"/>
  <c r="J166"/>
  <c r="J172"/>
  <c r="J170"/>
  <c r="J157"/>
  <c r="J156"/>
  <c r="J151"/>
  <c r="J163"/>
  <c r="M160"/>
  <c r="M168"/>
  <c r="M156"/>
  <c r="M169"/>
  <c r="M158"/>
  <c r="M173"/>
  <c r="M153"/>
  <c r="M167"/>
  <c r="M164"/>
  <c r="M165"/>
  <c r="M172"/>
  <c r="M166"/>
  <c r="M157"/>
  <c r="M152"/>
  <c r="M175"/>
  <c r="M170"/>
  <c r="M155"/>
  <c r="M159"/>
  <c r="M171"/>
  <c r="M161"/>
  <c r="M162"/>
  <c r="M154"/>
  <c r="M151"/>
  <c r="M163"/>
  <c r="I171"/>
  <c r="I175"/>
  <c r="I154"/>
  <c r="I163"/>
  <c r="I170"/>
  <c r="I153"/>
  <c r="I173"/>
  <c r="I157"/>
  <c r="I167"/>
  <c r="I152"/>
  <c r="I158"/>
  <c r="I168"/>
  <c r="I165"/>
  <c r="I166"/>
  <c r="I172"/>
  <c r="I164"/>
  <c r="I161"/>
  <c r="I159"/>
  <c r="I160"/>
  <c r="I156"/>
  <c r="I155"/>
  <c r="I162"/>
  <c r="I151"/>
  <c r="I169"/>
  <c r="Q154"/>
  <c r="Q157"/>
  <c r="Q160"/>
  <c r="Q156"/>
  <c r="Q163"/>
  <c r="Q173"/>
  <c r="Q169"/>
  <c r="Q175"/>
  <c r="Q152"/>
  <c r="Q167"/>
  <c r="Q159"/>
  <c r="Q166"/>
  <c r="Q161"/>
  <c r="Q172"/>
  <c r="Q170"/>
  <c r="Q162"/>
  <c r="Q165"/>
  <c r="Q153"/>
  <c r="Q164"/>
  <c r="Q155"/>
  <c r="Q171"/>
  <c r="Q158"/>
  <c r="Q151"/>
  <c r="Q168"/>
  <c r="P164"/>
  <c r="P152"/>
  <c r="P166"/>
  <c r="P158"/>
  <c r="P160"/>
  <c r="P162"/>
  <c r="P163"/>
  <c r="P155"/>
  <c r="P161"/>
  <c r="P175"/>
  <c r="P153"/>
  <c r="P173"/>
  <c r="P159"/>
  <c r="P170"/>
  <c r="P157"/>
  <c r="P171"/>
  <c r="P154"/>
  <c r="P168"/>
  <c r="P169"/>
  <c r="P172"/>
  <c r="P167"/>
  <c r="P156"/>
  <c r="P151"/>
  <c r="P165"/>
</calcChain>
</file>

<file path=xl/comments1.xml><?xml version="1.0" encoding="utf-8"?>
<comments xmlns="http://schemas.openxmlformats.org/spreadsheetml/2006/main">
  <authors>
    <author>Erik</author>
  </authors>
  <commentList>
    <comment ref="E11" authorId="0">
      <text>
        <r>
          <rPr>
            <sz val="10"/>
            <color indexed="81"/>
            <rFont val="Arial Armenian"/>
            <family val="2"/>
          </rPr>
          <t xml:space="preserve">ÆÙ Ùáï 072 ¿ »Õ»É
</t>
        </r>
      </text>
    </comment>
  </commentList>
</comments>
</file>

<file path=xl/comments2.xml><?xml version="1.0" encoding="utf-8"?>
<comments xmlns="http://schemas.openxmlformats.org/spreadsheetml/2006/main">
  <authors>
    <author>Erik</author>
  </authors>
  <commentList>
    <comment ref="E14" authorId="0">
      <text>
        <r>
          <rPr>
            <sz val="10"/>
            <color indexed="81"/>
            <rFont val="Arial Armenian"/>
            <family val="2"/>
          </rPr>
          <t>ÆÙ Ùáï 2-085 ¿ »Õ»É</t>
        </r>
      </text>
    </comment>
  </commentList>
</comments>
</file>

<file path=xl/sharedStrings.xml><?xml version="1.0" encoding="utf-8"?>
<sst xmlns="http://schemas.openxmlformats.org/spreadsheetml/2006/main" count="1384" uniqueCount="1060">
  <si>
    <t>ÞÕ³ñßÇÏÇ</t>
  </si>
  <si>
    <t>§Ø³ùáõñ »ñÏ³ÃÇ ·áñÍ³ñ³Ý¦ ´´À</t>
  </si>
  <si>
    <t>§²ñ·³ë¦ êäÀ</t>
  </si>
  <si>
    <t>Èä 324 02.02.2007</t>
  </si>
  <si>
    <t>N 030 11.03.2004</t>
  </si>
  <si>
    <t>N 050 08.04.2005</t>
  </si>
  <si>
    <t>Èä 307 15.03.2007</t>
  </si>
  <si>
    <t>ՊՎ-113 20.10.12թ</t>
  </si>
  <si>
    <t>§Ø»ë ëÃááõÝ¦ êäÀ</t>
  </si>
  <si>
    <t>¶áñ³í³ÝÇ</t>
  </si>
  <si>
    <t>Èä 291 02.11.2006</t>
  </si>
  <si>
    <t>պեմզային տուֆ</t>
  </si>
  <si>
    <t>Պ-470  02.07.13թ</t>
  </si>
  <si>
    <t>ՊՎ-185  20.10.12թ</t>
  </si>
  <si>
    <t>§Ø³Ý³Ý³ ¶ñ»ÛÝ¦ êäÀ</t>
  </si>
  <si>
    <r>
      <t xml:space="preserve">N </t>
    </r>
    <r>
      <rPr>
        <sz val="8"/>
        <color indexed="10"/>
        <rFont val="Arial Armenian"/>
        <family val="2"/>
      </rPr>
      <t>082</t>
    </r>
    <r>
      <rPr>
        <sz val="8"/>
        <rFont val="Arial Armenian"/>
        <family val="2"/>
      </rPr>
      <t xml:space="preserve"> 19.05.2005</t>
    </r>
  </si>
  <si>
    <r>
      <t xml:space="preserve">N </t>
    </r>
    <r>
      <rPr>
        <sz val="8"/>
        <color indexed="10"/>
        <rFont val="Arial Armenian"/>
        <family val="2"/>
      </rPr>
      <t>085</t>
    </r>
    <r>
      <rPr>
        <sz val="8"/>
        <rFont val="Arial Armenian"/>
        <family val="2"/>
      </rPr>
      <t xml:space="preserve"> 01.04.2005</t>
    </r>
  </si>
  <si>
    <t>Èä 339 20.06.2007</t>
  </si>
  <si>
    <t>²Ù³ëÇ³ÛÇ</t>
  </si>
  <si>
    <t>µÛáõñ»Õ³ÛÇÝ Ïñ³ù³ñ</t>
  </si>
  <si>
    <t>Èä 342 07.09.2007</t>
  </si>
  <si>
    <t>§ö»Ã³ñ¦ êäî</t>
  </si>
  <si>
    <t>ՊՎ-094 16.08.12թ</t>
  </si>
  <si>
    <t>ՊՎ-103 20.10.12թ</t>
  </si>
  <si>
    <t>ՊՎ-112  20.10.12թ</t>
  </si>
  <si>
    <t>Èä 372 21.02.2008</t>
  </si>
  <si>
    <t>Ò»éÝ³ñÏáõÃÛ³Ý ³Ýí³ÝáõÙÁ</t>
  </si>
  <si>
    <t>Ð³Ýù³í³ÛñÇ ³Ýí³ÝáõÙÁ</t>
  </si>
  <si>
    <t>ú·ï³Ï³ñ Ñ³Ý³ÍáÛÇ ³Ýí³ÝáõÙÁ</t>
  </si>
  <si>
    <t>ÁÝÃ³óÇÏ</t>
  </si>
  <si>
    <t>µ³½³Éï</t>
  </si>
  <si>
    <t>ïáõý</t>
  </si>
  <si>
    <t>ïñ³í»ñïÇÝ</t>
  </si>
  <si>
    <t>¸³ßï³ù³ñÇ</t>
  </si>
  <si>
    <t>§ê³ñ³ÝÇëï¦ êäÀ</t>
  </si>
  <si>
    <t>àôñóÇ 3-ñ¹ Ñ³Ýù³ß»ñï</t>
  </si>
  <si>
    <t>դունիտների և մագնեզիալ-սիլիկատային ապարներ</t>
  </si>
  <si>
    <t>ՊՎ-159 20.10.12թ</t>
  </si>
  <si>
    <t xml:space="preserve">Î³ù³í³ÓáñÇ </t>
  </si>
  <si>
    <t>ՊՎ-290 06.11.12թ</t>
  </si>
  <si>
    <t>ՊՎ-061  20.10.12թ</t>
  </si>
  <si>
    <t>ՊՎ-311  05.04.13թ</t>
  </si>
  <si>
    <t>ՊՎ-029  22.08.12թ</t>
  </si>
  <si>
    <t>Î³ù³í³ÓáñÇ</t>
  </si>
  <si>
    <t>²ÎÊ</t>
  </si>
  <si>
    <t>N</t>
  </si>
  <si>
    <t>ä³ÛÙ³Ý³·ñÇ Ñ³Ù³ñÁ ¨ ÏÝùÙ³Ý Å³ÙÏ»ïÁ</t>
  </si>
  <si>
    <t>N 037 23.12.2004</t>
  </si>
  <si>
    <t>N 014 18.11.2004</t>
  </si>
  <si>
    <t>§¶³ç¦ ´´À</t>
  </si>
  <si>
    <t>&lt;Դելտա Ֆրագմենտ&gt; ՍՊԸ</t>
  </si>
  <si>
    <t>§Æùë-Æ·ñ»Ï¦ êäÀ</t>
  </si>
  <si>
    <t>Ð³ÕÃ³Ý³Ï</t>
  </si>
  <si>
    <t>ïñ³í»ñïÇÝ ¨ Ï³í</t>
  </si>
  <si>
    <t>N 073 23.03.2005</t>
  </si>
  <si>
    <t>æñ³Óáñ</t>
  </si>
  <si>
    <t>¹Ç³ïáÙÇï</t>
  </si>
  <si>
    <t>N 040 09.03.2005</t>
  </si>
  <si>
    <t>§Ø»Õñáõ ÖÞÞÒ¦ ö´À</t>
  </si>
  <si>
    <t>·ñ³Ýá¹ÇáñÇïÝ»ñ</t>
  </si>
  <si>
    <t>N 077 01.04.2005</t>
  </si>
  <si>
    <t>N 071 07.04.2005</t>
  </si>
  <si>
    <t>§´Ý³ù³ñ¦ ²Î</t>
  </si>
  <si>
    <t>²ñÃÇÏÇ ³ñ¨»ÉÛ³Ý ï»Õ³Ù³ë</t>
  </si>
  <si>
    <t>տրավերտին և կավ</t>
  </si>
  <si>
    <t>§Î³åáõï³ÝóÇ ¸³íÇÃ¦ êäÀ</t>
  </si>
  <si>
    <t>æñ³µ»ñÇ Ñ³Ýù³í³ÛñÇ Î»ÝïñáÝ³Ï³Ý ï»Õ³Ù³ë</t>
  </si>
  <si>
    <t>ÉÇÃáÇ¹³ÛÇÝ å»Ù½³</t>
  </si>
  <si>
    <t>N 057 11.03.2005</t>
  </si>
  <si>
    <t>ºÐÂ-29/173  å³ÛÙ.N ä-173  11.06.2013</t>
  </si>
  <si>
    <t>Ý³ËÝ³Ï³Ý</t>
  </si>
  <si>
    <t>ÀÝ¹³Ù»ÝÁ</t>
  </si>
  <si>
    <t>î  º  Ô  º  Î  ²  Ü  ø</t>
  </si>
  <si>
    <t>§²ñ³ñ³ïó»Ù»Ýï¦ ö´À</t>
  </si>
  <si>
    <t xml:space="preserve"> 2013Ã.-Ç í×³ñ</t>
  </si>
  <si>
    <t xml:space="preserve">§Դանսառ¦ êäÀ 
</t>
  </si>
  <si>
    <t>áõñ³Ý</t>
  </si>
  <si>
    <t>N456 03.09.2009</t>
  </si>
  <si>
    <t>N 449</t>
  </si>
  <si>
    <t>§Øáõ¹³Ù¦ êäÀ</t>
  </si>
  <si>
    <t>ÂÕÏáõïÇ ï»Õ³Ù³ë</t>
  </si>
  <si>
    <t>§Î³Ùë³ñ Ø³Ï³ñÛ³Ý¦ ²Ò</t>
  </si>
  <si>
    <t xml:space="preserve">§²éáÕç êáõÝÏ¦ êäÀ 
</t>
  </si>
  <si>
    <t>բազալտ</t>
  </si>
  <si>
    <t>տուֆ</t>
  </si>
  <si>
    <t>ԱԿԽ</t>
  </si>
  <si>
    <t xml:space="preserve"> N äì-174</t>
  </si>
  <si>
    <t>գիպսատար կավ</t>
  </si>
  <si>
    <t xml:space="preserve">2013Ã.ë»åï»Ùµ»ñ ³ÙëÇÝ ßñç³Ï³ ÙÇç³í³ÛñÇ å³Ñå³ÝáõÃÛ³Ý ¹ñ³Ù³·ÉËÇÝ Ï³ï³ñí³Í Ñ³ïÏ³óáõÙÝ»ñÇ í»ñ³µ»ñÛ³É </t>
  </si>
  <si>
    <t xml:space="preserve">2013 Ã.û·áëïáë ³ÙëÇÝ ßñç³Ï³ ÙÇç³í³ÛñÇ å³Ñå³ÝáõÃÛ³Ý ¹ñ³Ù³·ÉËÇÝ Ï³ï³ñí³Í Ñ³ïÏ³óáõÙÝ»ñÇ í»ñ³µ»ñÛ³É </t>
  </si>
  <si>
    <t xml:space="preserve">2013 Ã. հուլիս ³ÙëÇÝ ßñç³Ï³ ÙÇç³í³ÛñÇ å³Ñå³ÝáõÃÛ³Ý ¹ñ³Ù³·ÉËÇÝ Ï³ï³ñí³Í Ñ³ïÏ³óáõÙÝ»ñÇ í»ñ³µ»ñÛ³É </t>
  </si>
  <si>
    <t xml:space="preserve">2013 Ã. հունիս  ³ÙëÇÝ ßñç³Ï³ ÙÇç³í³ÛñÇ å³Ñå³ÝáõÃÛ³Ý ¹ñ³Ù³·ÉËÇÝ Ï³ï³ñí³Í Ñ³ïÏ³óáõÙÝ»ñÇ í»ñ³µ»ñÛ³É </t>
  </si>
  <si>
    <t xml:space="preserve">2013 Ã. մայիս ³ÙëÇÝ ßñç³Ï³ ÙÇç³í³ÛñÇ å³Ñå³ÝáõÃÛ³Ý ¹ñ³Ù³·ÉËÇÝ Ï³ï³ñí³Í Ñ³ïÏ³óáõÙÝ»ñÇ í»ñ³µ»ñÛ³É </t>
  </si>
  <si>
    <t xml:space="preserve">2013 Ã. ³åñÇÉ  ³ÙëÇÝ ßñç³Ï³ ÙÇç³í³ÛñÇ å³Ñå³ÝáõÃÛ³Ý ¹ñ³Ù³·ÉËÇÝ Ï³ï³ñí³Í Ñ³ïÏ³óáõÙÝ»ñÇ í»ñ³µ»ñÛ³É </t>
  </si>
  <si>
    <t xml:space="preserve">2013 Ã. Ù³ñï ³ÙëÇÝ ßñç³Ï³ ÙÇç³í³ÛñÇ å³Ñå³ÝáõÃÛ³Ý ¹ñ³Ù³·ÉËÇÝ Ï³ï³ñí³Í Ñ³ïÏ³óáõÙÝ»ñÇ í»ñ³µ»ñÛ³É </t>
  </si>
  <si>
    <t xml:space="preserve">2013 Ã. ÷»ïñí³ñ ³ÙëÇÝ ßñç³Ï³ ÙÇç³í³ÛñÇ å³Ñå³ÝáõÃÛ³Ý ¹ñ³Ù³·ÉËÇÝ Ï³ï³ñí³Í Ñ³ïÏ³óáõÙÝ»ñÇ í»ñ³µ»ñÛ³É </t>
  </si>
  <si>
    <t xml:space="preserve">2013 Ã. ÑáõÝí³ñ ³ÙëÇÝ ßñç³Ï³ ÙÇç³í³ÛñÇ å³Ñå³ÝáõÃÛ³Ý ¹ñ³Ù³·ÉËÇÝ Ï³ï³ñí³Í Ñ³ïÏ³óáõÙÝ»ñÇ í»ñ³µ»ñÛ³É </t>
  </si>
  <si>
    <t>§üáñãÝ èÇ½áñëÇë¦ êäÀ</t>
  </si>
  <si>
    <t>Ð³ 14/153</t>
  </si>
  <si>
    <t xml:space="preserve"> N 395</t>
  </si>
  <si>
    <t xml:space="preserve">§²ñ³ñ³ïÇ ×³ÝßÇÝ¦ êäÀ </t>
  </si>
  <si>
    <t>14/90 ÉÇó</t>
  </si>
  <si>
    <t xml:space="preserve">§êÃáñÃñ³Ýë¦ êäÀ 
</t>
  </si>
  <si>
    <t>³Ý¹»½Çï³µ³½³Éï</t>
  </si>
  <si>
    <t>§ØáíëÇëÛ³Ý¦ êäÀ</t>
  </si>
  <si>
    <t>¶³éÝ³ë³ñÇ</t>
  </si>
  <si>
    <t>§Ðñ³½¹³ÝÇ ÖÞÞÒ¦ ´´À</t>
  </si>
  <si>
    <t>§ê³ß³ ¨ êå³ñï³Ï¦ êäÀ</t>
  </si>
  <si>
    <t>ìï³ÏÇ</t>
  </si>
  <si>
    <t>²ñ³ñ³ïÇ</t>
  </si>
  <si>
    <t>N 079 23.05.2005</t>
  </si>
  <si>
    <t>Î³ÃÝ³ÕµÛáõñÇ</t>
  </si>
  <si>
    <t>§î³Ã¨ÇÏ 3¦ êäÀ</t>
  </si>
  <si>
    <t>N 142 14.06.2005</t>
  </si>
  <si>
    <t>Î³ù³í³ÓáñÇ ïáõýÇ     2-ñ¹ ï»Õ.</t>
  </si>
  <si>
    <t>N 128 09.06.2005</t>
  </si>
  <si>
    <t>öËñáõï-È»éÝ³ÓáñÇ</t>
  </si>
  <si>
    <t>§ì³ñ¹»ÝÇëÇ ù³ñÑ³Ýùí³ñãáõÃÛáõÝ¦ êäÀ</t>
  </si>
  <si>
    <t>Ìáí³ÏÇ</t>
  </si>
  <si>
    <t>N 133 14.06.2005</t>
  </si>
  <si>
    <t>êáõµ³Ã³ÝÇ</t>
  </si>
  <si>
    <t>N 134 14.06.2005</t>
  </si>
  <si>
    <t>²·³ñ³ÏÇ</t>
  </si>
  <si>
    <t>§¼»÷Ûáõé 3¦ êäÀ</t>
  </si>
  <si>
    <t>æñí»ÅÇ ·Çå. Ï³í. 2 Ñ³Ýù³Ù³ñÙÇÝ</t>
  </si>
  <si>
    <t>·Çåë³ï³ñ Ï³í»ñ</t>
  </si>
  <si>
    <t>Èä153 08.07.2005</t>
  </si>
  <si>
    <t>N 029 20.12.2004</t>
  </si>
  <si>
    <t>§ì³ÛùÇ ÞÇÏ¦ ´´À</t>
  </si>
  <si>
    <t>ä»ñ¨³ÉÝÇ</t>
  </si>
  <si>
    <t>æñ³µ»ñÇ</t>
  </si>
  <si>
    <t>Üáñ³·ÛáõÕÇ</t>
  </si>
  <si>
    <t>Èä 154 10.08.2005</t>
  </si>
  <si>
    <t>§Â»Õáõï¦ ö´À</t>
  </si>
  <si>
    <t>ÀÜ¸²ØºÜÀ</t>
  </si>
  <si>
    <t>§¶»·³Ù»ï äÉÛáõë¦ ö´À</t>
  </si>
  <si>
    <t>§îñ³í»ñïÇÝ¦ êäÀ</t>
  </si>
  <si>
    <t>§¸Ç³ïáÙÇï¦ ö´À</t>
  </si>
  <si>
    <t>²ñï³í³½¹Ç</t>
  </si>
  <si>
    <t>ûÝÇùë³ÝÙ³Ý Ù³ñÙ³ñÝ»ñ</t>
  </si>
  <si>
    <t>Èä 170 25.08.2005</t>
  </si>
  <si>
    <t>§ä³ë»å ÇÝÃ»ñÝ»ÛßÝÉ¦ ö´À</t>
  </si>
  <si>
    <t>Èä 217 24.10.2005</t>
  </si>
  <si>
    <t>¸³íÇÃ ´»ÏÇ</t>
  </si>
  <si>
    <t>§´³ñáÛ³Ý »Õµ³ÛñÝ»ñ¦ êäÀ</t>
  </si>
  <si>
    <t>Èä149 27.06.2005</t>
  </si>
  <si>
    <t>N 218   23.09.2005</t>
  </si>
  <si>
    <t xml:space="preserve">ö³ëï³óÇ  í×³ñí³Í ¿  </t>
  </si>
  <si>
    <t>§¸³í-ÈÇ³Ý¦ êäÀ</t>
  </si>
  <si>
    <t>²ñ³·³ÍÇ</t>
  </si>
  <si>
    <t>³Ý¹»½Çï</t>
  </si>
  <si>
    <t>§Ð³Û-éáõë³Ï³Ý É»éÝ³Ñ³Ýù³ÛÇÝ Ï³½Ù³Ï»ñåáõÃÛáõÝ¦ ö´À</t>
  </si>
  <si>
    <t>àñáï³ÝÇ</t>
  </si>
  <si>
    <t>§Ø»Í Ø»ëñáå¦ êäÀ</t>
  </si>
  <si>
    <t>Èä 280 15.05.2006</t>
  </si>
  <si>
    <t>§ø³ñ³µ»ñ¹¦ êäÀ</t>
  </si>
  <si>
    <t>Èä 276 23.05.2006</t>
  </si>
  <si>
    <t>§îÇ·³ñµá¦ êäÀ</t>
  </si>
  <si>
    <t>Üáñ-¶»ÕÇ</t>
  </si>
  <si>
    <t>§Îáõ³ñÉÇÝÇ¦ êäÀ</t>
  </si>
  <si>
    <t>§²·³ñ³ÏÇ äØÎ¦ ö´À</t>
  </si>
  <si>
    <t>åÕÇÝÓ-ÙáÉÇµ¹»Ý</t>
  </si>
  <si>
    <t>§Ø. ¨ Ø³íé¦ ´´À</t>
  </si>
  <si>
    <t>§²î¶ êÃááõÝ¦ êäÀ</t>
  </si>
  <si>
    <t>Èä 278 01.06.2006</t>
  </si>
  <si>
    <t>ùí³ñóÇï</t>
  </si>
  <si>
    <t>§îÇ·ñ³Ý 1¦ êäÀ 
/²ñ³ñ³ïÇ ×³ÝßÇÝ/</t>
  </si>
  <si>
    <t>§ØáõÉïÇ ¶ñáõå êÃááõÝ¦ ö´À</t>
  </si>
  <si>
    <t>Ù³ñÙ³ñ³óí³Í Ïñ³ù³ñ</t>
  </si>
  <si>
    <t>²ñ³ñ³ïÇ 
ì³Ý³ß»ÝÇ ï»Õ³Ù³ë</t>
  </si>
  <si>
    <t xml:space="preserve">²ñ³ñ³ïÇ </t>
  </si>
  <si>
    <t>§²ñ³ñ³ï Ö³ÝßÇÝ¦ êäÀ</t>
  </si>
  <si>
    <t>ì»¹áõ</t>
  </si>
  <si>
    <t>³í³½ ¨ Ïáå×³·É³ù³ñ</t>
  </si>
  <si>
    <t>Èä 305 19.04.2007</t>
  </si>
  <si>
    <t>§ØáÉÇµ¹»ÝÇ ³ßË³ñÑ¦ êäÀ</t>
  </si>
  <si>
    <t>È»Ñí³½Ç</t>
  </si>
  <si>
    <t>Èä 241 10.04.2006</t>
  </si>
  <si>
    <t>Èä 281 16.10.2006</t>
  </si>
  <si>
    <t>§êÇÙ¦ êäÀ</t>
  </si>
  <si>
    <t>ê³ñ³ÉÇ</t>
  </si>
  <si>
    <t>Èä 289 05.09.2006</t>
  </si>
  <si>
    <t>պղինձ-մոլիբդեն</t>
  </si>
  <si>
    <t>գիպսատար ապար և բազալտ</t>
  </si>
  <si>
    <t>ՊՎ-415 06.02.13թ</t>
  </si>
  <si>
    <t>Կազմակերպության անվանումը</t>
  </si>
  <si>
    <t>Հանքավայրի
 անվանումը</t>
  </si>
  <si>
    <t>Օգտակար հանածոյի 
անվանումը</t>
  </si>
  <si>
    <t>Պայմանագրի համարը և կնքման ժամկետը</t>
  </si>
  <si>
    <t>պղինձ</t>
  </si>
  <si>
    <t xml:space="preserve">&lt;Արարատի ճանշին&gt; ՍՊԸ </t>
  </si>
  <si>
    <t>անդեզիտա-բազալտ</t>
  </si>
  <si>
    <t>&lt;Վեստա&gt; ՍՊԸ</t>
  </si>
  <si>
    <t xml:space="preserve">«ԳԵՏՆ ԳՐՈՒՊ» ՓԲԸ  </t>
  </si>
  <si>
    <t>Պ-531 25.01.16թ.</t>
  </si>
  <si>
    <t xml:space="preserve">«ԱՐՍՔԱՐ» ՍՊԸ  </t>
  </si>
  <si>
    <t xml:space="preserve"> հրաբխային խարամ</t>
  </si>
  <si>
    <t>Պ-534 01.03.16թ.</t>
  </si>
  <si>
    <t>ՀՀ  Արմավիրի մարզ, Փարաքարի գիպսատար ապարներ</t>
  </si>
  <si>
    <t>ՀՀ  Լոռու մարզ, Սարալի անդեզիտա բազալտ</t>
  </si>
  <si>
    <t>ՀՀ  Կոտայքի մարզ, Նորագյուղի անդեզիտա
բազալտ</t>
  </si>
  <si>
    <t>ՀՀ  Սյունիքի մարզ, Հանքասարի պղինձ-մոլիբդեն
/Կենտրոնական տեղ./</t>
  </si>
  <si>
    <t>ՀՀ  Լոռու մարզ, Շամլուղի պղինձ</t>
  </si>
  <si>
    <t>ՀՀ  Արարատի մարզ, Արարատի տրավերտին 
/C1-7 բլոկ/</t>
  </si>
  <si>
    <t>ՀՀ  Գեղարքունիքի մարզ, Շորժայի դունիտների և մագնեզիալ-սիլիկատային ապարներ</t>
  </si>
  <si>
    <t>ՀՀ  Շիրակի մարզ, Գավանի պեմզային տուֆ</t>
  </si>
  <si>
    <t>ՀՀ Սյունիքի մարզ, Լեհվազի գրանոդիորիտ</t>
  </si>
  <si>
    <t>Երևան,Աստղիկի գիպսատար ապար և բազալտ /1-ին տեղամասի պաշարի հավելաճի տեղամաս/</t>
  </si>
  <si>
    <t>ՀՀ  Շիրակի մարզ, Ձիթհանքովի պեմզային տուֆեր</t>
  </si>
  <si>
    <t>ՀՀ  Վայոց Ձորի մարզ, Զիրաքի հրաբխային խարամի հանքավայր</t>
  </si>
  <si>
    <t>ՀՀ  Արմավիր մարզ, Մերձավանի բազալտի հանքավայրի հարավ-արևելյան տեղամաս</t>
  </si>
  <si>
    <t>«ԿԱՐՄԻՐ ՏՈՒՖ» ՍՊԸ</t>
  </si>
  <si>
    <t>ՀՀ Արմավիրի մարզի Երվանդակերտի տուֆերի հանքավայրի թիվ 7-րդ տեղամաս</t>
  </si>
  <si>
    <t>Պ-566 29.09.2017թ.</t>
  </si>
  <si>
    <t>ՀՀ Վայոց Ձորի մարզի Հերհերի հրաբխային ավազների հանքավայր</t>
  </si>
  <si>
    <t>«ԵՂԲԱՅՐՆԵՐ» ՍՊԸ</t>
  </si>
  <si>
    <t xml:space="preserve"> հրաբխային ավազներ</t>
  </si>
  <si>
    <t>Պ-583
16.05.2018թ.</t>
  </si>
  <si>
    <t>&lt;Ախթալայի լեռնահարստաց
ման կոմբինատ&gt; ՓԲԸ</t>
  </si>
  <si>
    <t>Ուսումնասիրություն</t>
  </si>
  <si>
    <t xml:space="preserve">&lt;Արարատ_x000D_ Ճանշին &gt; ՍՊԸ_x000D_ </t>
  </si>
  <si>
    <t xml:space="preserve">Տ Ե Ղ Ե Կ Ա Տ Վ Ու Թ Յ Ու Ն                                                                                                                                                                           2020 թվականին օգտակար հանածոյի արդյունահանման և երկրաբանական ուսումնասիրության նպատակով տրամադրված ընդերքօգտագործողների  կողմից շրջակա միջավայրի պահպանության դրամագլխին վճարված և                                               ընդերքօգտագործողներին վերադարձված գումարների վերաբերյալ </t>
  </si>
  <si>
    <t>&lt;Գավառի ՃՇՇ&gt; ԲԲԸ</t>
  </si>
  <si>
    <t>ՀՀ  Գեղարքունիքի մարզ, Կարմիր գյուղի բազալտ</t>
  </si>
  <si>
    <t>ՊՎ-328 22.11.12թ</t>
  </si>
  <si>
    <t>&lt;Մոլիբդենի աշխարհ&gt; ՍՊԸ</t>
  </si>
  <si>
    <t>ՀՀ  Սյունիքի մարզ, Դաստակերտի պղինձ-մոլիբդեն</t>
  </si>
  <si>
    <t>ՊՎ-174 06.10.12թ</t>
  </si>
  <si>
    <t>&lt;Ակներ&gt; ՍՊԸ</t>
  </si>
  <si>
    <t>ՀՀ   Սյունիքի մարզ, Քարթափի բազալտ</t>
  </si>
  <si>
    <t>ՊՎ-291 23.11.12թ</t>
  </si>
  <si>
    <t>&lt;Դեդալ&gt; ՍՊԸ</t>
  </si>
  <si>
    <t>մարմարացված կրաքարեր</t>
  </si>
  <si>
    <t>ՊՎ-272  23.11.12թ</t>
  </si>
  <si>
    <t>ՀՀ  Սյունիքի մարզ, Եղվարդի մարմարացված կրաքար</t>
  </si>
  <si>
    <t>&lt;Իջևանի բենտոնիտ կոմբինատ&gt; ԲԲԸ</t>
  </si>
  <si>
    <t>ՀՀ  Տավուշի մարզ, Սարիգյուղի
բենտոնիտային կավ</t>
  </si>
  <si>
    <t>բենտոնիտային կավեր</t>
  </si>
  <si>
    <t>ՊՎ-200   06.11.12թ</t>
  </si>
  <si>
    <t>«ԱՐՍՔԱՐ» ՍՊԸ</t>
  </si>
  <si>
    <t>ՀՀ Վայոց Ձորի մարզի Ջերմուկի բազալտի հանքավայր</t>
  </si>
  <si>
    <t>Պ-571
13.12.2017թ.</t>
  </si>
  <si>
    <t>&lt;Կապավոր&gt; ՍՊԸ</t>
  </si>
  <si>
    <t>ՀՀ  Գեղարքունիքի մարզ, Ծովակի ավազ և մանրագլաքարակոպիճ</t>
  </si>
  <si>
    <t>ՊՎ-207  31.10.12թ</t>
  </si>
  <si>
    <t xml:space="preserve">ՀՀ Գեղարքունիքի մարզ, Գեղամասարի ԱԿԽ       /1 և 2 տեղ/ </t>
  </si>
  <si>
    <t>ՊՎ-208 31.10.12թ</t>
  </si>
  <si>
    <t>«ԱՎԱԶՊԼՅՈՒՍ» ՍՊԸ</t>
  </si>
  <si>
    <t>ՀՀ Արմավիրի մարզի Տանձուտի ավազակոպճային խառնուրդի հանքավայրի Տանձուտ-1 տեղամաս</t>
  </si>
  <si>
    <t>ակխ</t>
  </si>
  <si>
    <t>Պ-588
30.07.2018թ.</t>
  </si>
  <si>
    <t>Ընդերքօգտագործողների կողմից շրջակա                  միջավայրի պահպանության դրամագլխին                   վճարված գումարներ                       (ՀՀ դրամ)</t>
  </si>
  <si>
    <t>Ընդերքօգտագործող-  ներին վերադարձված գումարներ                (ՀՀ դրամ)</t>
  </si>
  <si>
    <t>«ՆԱՐՎԱՆՆԱ» ՍՊԸ</t>
  </si>
  <si>
    <t>ՀՀ Արմավիրի մարզի Երվանդաշատի բազալտի հանքավայր</t>
  </si>
  <si>
    <t>Պ-596
02.02.2019թ.</t>
  </si>
  <si>
    <t>«ԱՐԾԱԹԵ ՍՅՈՒՆ» ՍՊԸ</t>
  </si>
  <si>
    <t>ՀՀ Շիրակի մարզի Գոգհովիտի բազալտի հանքավայր</t>
  </si>
  <si>
    <t>Պ-601
14.05.2019թ.</t>
  </si>
  <si>
    <t>&lt;Վարդենիսի քարհանքվարչություն&gt; ՍՊԸ</t>
  </si>
  <si>
    <t>ՀՀ Գեղարքունիքի մարզ, Սուբաթանի տուֆ</t>
  </si>
  <si>
    <t>ՊՎ-016  27.07.12թ</t>
  </si>
  <si>
    <t>Ծովակի</t>
  </si>
  <si>
    <t>ՊՎ-397  11.02.13թ</t>
  </si>
  <si>
    <t>ՀՀ  Վայոց Ձորի մարզ, Ամուլսարի ոսկեբեր քվարցիտներ</t>
  </si>
  <si>
    <t>ոսկեբեր քվարցիտներ</t>
  </si>
  <si>
    <t>ՊՎ-245 26.09.12թ</t>
  </si>
  <si>
    <t xml:space="preserve">«ԼԻԴԻԱՆ ԱՐՄԵՆԻԱ» ՓԲԸ </t>
  </si>
  <si>
    <t>«ԱՐՍԹՈՈՒՆ&gt; ՍՊԸ</t>
  </si>
  <si>
    <t>ՀՀ  Կոտայքի մարզ, Քաղսիի բազալտի հանքավայր</t>
  </si>
  <si>
    <t>Պ-503 09.07.14թ.</t>
  </si>
  <si>
    <t xml:space="preserve">«Գետն Գրուպ&gt; ՓԲԸ </t>
  </si>
  <si>
    <t>ՀՀ  Արարատի մարզ, Արարատի տրավերտին
/Գորովանի տեղ./</t>
  </si>
  <si>
    <t>ՊՎ-024  22.08.12թ</t>
  </si>
  <si>
    <t>ՀՀ  Տավուշի մարզ, Սևաքարի վիտրոկլաս
տիկ կարբոնա
տացված տուֆիտներ</t>
  </si>
  <si>
    <t>վիտրոկլասիկ կարբոն. տուֆիտներ</t>
  </si>
  <si>
    <t>ՊՎ-025 22.08.12թ</t>
  </si>
  <si>
    <t>«Զանգեզուրի պղնձամոլիբդենային կոմբինատ&gt; ՓԲԸ</t>
  </si>
  <si>
    <t>ՀՀ  Սյունիքի մարզ, Քաջարանի պղինձ-մոլիբդեն</t>
  </si>
  <si>
    <t>ՊՎ-232 27.11.12թ</t>
  </si>
  <si>
    <t>«Լեռ-Էքս&gt; ՍՊԸ</t>
  </si>
  <si>
    <t>«Ագարակի ՊՄԿ&gt; ՓԲԸ</t>
  </si>
  <si>
    <t>ՀՀ  Սյունիքի մարզ, Ագարակի պղնձա
մոլիբդեն</t>
  </si>
  <si>
    <t>«Մեղրու ՃՇՇՁ&gt; ՓԲԸ</t>
  </si>
  <si>
    <t>«Տուֆ-քառյակ&gt; ՍՊԸ</t>
  </si>
  <si>
    <t>ՀՀ  Շիրակի
մարզ, Արթիկ տուֆ
/Հարավային տեղ.
հյուսիս-արևմտյան թև/</t>
  </si>
  <si>
    <t>ՊՎ-139  20.10.12թ</t>
  </si>
  <si>
    <t>«Նաիրի ՃՇՇ&gt; ԲԲԸ</t>
  </si>
  <si>
    <t>ՀՀ  Կոտայքի մարզ, Նորագյուղի անդեզիտա
բազալտներ</t>
  </si>
  <si>
    <t>ՊՎ-102  20.10.12թ</t>
  </si>
  <si>
    <t xml:space="preserve">«ՆԱԻՐԻԻ ՃՇՇ» ԲԲԸ </t>
  </si>
  <si>
    <t>ՀՀ  Կոտայքի մարզ, Եղվարդի ռիոլիտա-դացիտների հանքավայրի հարավ-արևելյան տեղամաս</t>
  </si>
  <si>
    <t>ռիոլիտա-դացիտներ</t>
  </si>
  <si>
    <t xml:space="preserve">ՊՎ-201 25.12.14թ.
</t>
  </si>
  <si>
    <t>գրանոդիորիտ-ներ</t>
  </si>
  <si>
    <t>«Քարաբերդ ՍՊԸ</t>
  </si>
  <si>
    <t>«Շեն-հոլդինգ&gt; ՓԲԸ</t>
  </si>
  <si>
    <t>«ԳԵԳԱՄԵՏ ՊԼՅՈՒՍ&gt; ՓԲԸ</t>
  </si>
  <si>
    <t>«ԳԵԳԱՄԵՏ ՊԼՅՈՒՍ» ՓԲԸ</t>
  </si>
  <si>
    <t>ՀՀ  Գեղարքունիքի մարզ, Շորժայի տրակտոլիտ-պերիդոտիտային ապարների հանքավայր</t>
  </si>
  <si>
    <t>տրակտոլիտ-պերիդոտիտ</t>
  </si>
  <si>
    <t>Պ-525 13.04.15թ.</t>
  </si>
  <si>
    <t>«Արթուր-Տարոն&gt; ԲԲԸ</t>
  </si>
  <si>
    <t>ՀՀ  Լոռու մարզ, Լալվարի տուֆա ավազաքար</t>
  </si>
  <si>
    <t>տուֆաավազաքար</t>
  </si>
  <si>
    <t>ՊՎ-106 20.10.12թ</t>
  </si>
  <si>
    <t>«Անիկ և Դուստր&gt; ՍՊԸ</t>
  </si>
  <si>
    <t>ՀՀ  Սյունիքի մարզ, Արծվանիկի հրաբխային խարամ</t>
  </si>
  <si>
    <t>հրաբխային խարամ</t>
  </si>
  <si>
    <t>ՊՎ-424  06.02.13թ</t>
  </si>
  <si>
    <t>«Արմավիր-շին&gt; ՍՊԸ</t>
  </si>
  <si>
    <t>ՀՀ  Արմավիրի
մարզ, Գետաշենի ԱԿԽ</t>
  </si>
  <si>
    <t>ՊՎ-013 19.06.12թ</t>
  </si>
  <si>
    <t>«Տիգարբո&gt; ՍՊԸ</t>
  </si>
  <si>
    <t>ՊՎ-389 15.02.13թ</t>
  </si>
  <si>
    <t>«Սոս-Սաքո&gt; ՍՊԸ</t>
  </si>
  <si>
    <t>ՀՀ  Սյունիքի մարզ, Ալվանքի մոնցոնիտ</t>
  </si>
  <si>
    <t>մոնցոնիտներ</t>
  </si>
  <si>
    <t>ՊՎ-188  06.11.12թ</t>
  </si>
  <si>
    <t>«ՍՈՍ-ՍԱՔՈ» ՍՊԸ</t>
  </si>
  <si>
    <t>ՀՀ Սյունիքի մարզի Ալվանքի նեֆելինային սիենիտների հանքավայր</t>
  </si>
  <si>
    <t xml:space="preserve"> նեֆելինային սիենիտներ</t>
  </si>
  <si>
    <t>Պ-576
17.05.2018թ.</t>
  </si>
  <si>
    <t xml:space="preserve">«Դորոժնիկ&gt; ՍՊԸ </t>
  </si>
  <si>
    <t>ՀՀ  Շիրակի մարզ, Հայկաձորի անդեզիտաբազալտ</t>
  </si>
  <si>
    <t>ՊՎ-406  31.01.13թ</t>
  </si>
  <si>
    <t xml:space="preserve">«ԴՈՐՈԺՆԻԿ» ՍՊԸ </t>
  </si>
  <si>
    <t>ք.Երևան,Սպանդարյանի տուֆերի և բազալտի հանքավայրի բազալտի  3-րդ տեղամաս</t>
  </si>
  <si>
    <t>տուֆեր և բազալտ</t>
  </si>
  <si>
    <t>Պ-570
13.12.2017թ.</t>
  </si>
  <si>
    <t>«Մուշեղ և Մարինե&gt; ՍՊԸ</t>
  </si>
  <si>
    <t>ՊՎ-175  06.11.12թ</t>
  </si>
  <si>
    <t>ՀՀ  Արագածոտնի մարզ, Եղնիկի տուֆ /1-ին տեղ./</t>
  </si>
  <si>
    <t>«Ակտիվ Լեռնագործ&gt;  ՍՊԸ</t>
  </si>
  <si>
    <t xml:space="preserve">  ՀՀ  Սյունիքի մարզ, Այգեձորի պղինձ-մոլիբդեն  /Կենտրոնա
կան մաս/</t>
  </si>
  <si>
    <t>ՊՎ-425 28.12.12թ</t>
  </si>
  <si>
    <t>«Փեթար&gt; ՍՊՏ</t>
  </si>
  <si>
    <t>ՀՀ  Արագածոտնի
մարզ, Կաթնաղբյուրի տուֆ /Արևելյան տեղ./</t>
  </si>
  <si>
    <t>ՊՎ-037 31.10.12թ</t>
  </si>
  <si>
    <t>«ԴԱՎ&gt; ՍՊԸ</t>
  </si>
  <si>
    <t>ցեոլիտային տուֆ</t>
  </si>
  <si>
    <t>ՊՎ-383 18.12.12թ</t>
  </si>
  <si>
    <t>ՀՀ  Տավուշի մարզ, Նոյեմբերյանի ցեոլիտային տուֆ /Նոր-Կողբի տեղ./</t>
  </si>
  <si>
    <t>«ՍԼՈԲԵՐ» ՍՊԸ</t>
  </si>
  <si>
    <t>ՀՀ  Արագածոտնի մարզ, Սասունիկի բազալտի հանքավայր</t>
  </si>
  <si>
    <t>Պ-499 29.02.16թ.</t>
  </si>
  <si>
    <t>«ՄԽԻԹԱՐ ՊԱՊԻԻ ԹՈՌՆԻԿՆԵՐ» ՍՊԸ</t>
  </si>
  <si>
    <t>ՀՀ Արագածոտնի մարզի Ակունքի տուֆի հանքավայր</t>
  </si>
  <si>
    <t>Պ-553 07.03.2017թ.</t>
  </si>
  <si>
    <t>«ԼԻՏՈԿՈԼ ԱՄԿՈ &gt; ՍՊԸ</t>
  </si>
  <si>
    <t>ՀՀ  Արարատի մարզ, Շաղափի կրաքարերի հանքավայրի «Գայլալոճի» տեղ.</t>
  </si>
  <si>
    <t>կրաքար</t>
  </si>
  <si>
    <t>Պ-492 25.02.14թ</t>
  </si>
  <si>
    <t>«Սագամար&gt; ՓԲԸ</t>
  </si>
  <si>
    <t>ՀՀ  Լոռու մարզ, Արմանիսի 
ոսկի-բազմամետաղային</t>
  </si>
  <si>
    <t>ոսկի-բազմամետաղ</t>
  </si>
  <si>
    <t>ՊՎ-093  20.10.12թ</t>
  </si>
  <si>
    <t>«ՔԱՐՀԱՆՔ» ՍՊԸ</t>
  </si>
  <si>
    <t>ՀՀ Արագածոտնի մարզի ՈՒջանի պիրոկլաստիկ տուֆերի հանքավայր</t>
  </si>
  <si>
    <t>պիրոկլաստիկ տուֆեր</t>
  </si>
  <si>
    <t>Պ-591
09.11.2018թ.</t>
  </si>
  <si>
    <t xml:space="preserve">«ՏԱԳԱՌ» ՍՊԸ </t>
  </si>
  <si>
    <t>ՀՀ Արագածոտնի մարզի Կաքավաձորի տուֆի հանքավայրի հյուսիս-արևելյան տեղամաս</t>
  </si>
  <si>
    <t>Պ-545 02.09.2016թ</t>
  </si>
  <si>
    <t>«ՀՐԱԶԴԱՆ ՑԵՄԵՆՏ ՔՈՐՓՈՐԵՅՇՆ» ՍՊԸ</t>
  </si>
  <si>
    <t>ՀՀ Կոտայքի մարզի Հրազդանի կավերի հանքավայր</t>
  </si>
  <si>
    <t>կավեր</t>
  </si>
  <si>
    <t>Պ-592
15.10.2018թ.</t>
  </si>
  <si>
    <t>«ԱՇՏԱՐԱԿ ՔԱՐՀԱՆՔ» ԲԲԸ</t>
  </si>
  <si>
    <t>ՀՀ  Արագածոտնի մարզ, Բյուրականի տուֆի հանքավայր</t>
  </si>
  <si>
    <t>Պ-510 02.10.14թ.</t>
  </si>
  <si>
    <t>«Հով&gt; ՍՊԸ</t>
  </si>
  <si>
    <t>ՀՀ  Արագածոտնի մարզ, Կաթնաղբյուրի տուֆ</t>
  </si>
  <si>
    <t>ՊՎ-210  20.10.12թ</t>
  </si>
  <si>
    <t>«Հանքաղբյուր&gt; ՍՊԸ</t>
  </si>
  <si>
    <t>ՀՀ Արագածոտնի մարզ, Շղարշիկի տուֆ</t>
  </si>
  <si>
    <t>ՊՎ-299  05.12.12թ</t>
  </si>
  <si>
    <t>«Ամելիա Մայնինգ Քամփնի&gt; ՓԲԸ</t>
  </si>
  <si>
    <t>Երևան,Սպանդարյանի
բազալտ</t>
  </si>
  <si>
    <t xml:space="preserve">ՊՎ-041 25.07.12թ </t>
  </si>
  <si>
    <t>«Ամրոցաքար&gt; ՍՊԸ</t>
  </si>
  <si>
    <t>տրավերտին</t>
  </si>
  <si>
    <t>ՊՎ-088 20.10.12թ</t>
  </si>
  <si>
    <t>ՀՀ Արարատի մարզ, Արարատի տրավերտինի և կավերի /Ամրոցասար տեղ./</t>
  </si>
  <si>
    <t>ՀՀ  Արագածոտնի մարզ, Լուկաշինի տուֆ
/10-C1 բլոկ/</t>
  </si>
  <si>
    <t>ՊՎ-244  28.12.12թ</t>
  </si>
  <si>
    <t>«Նուռ-Հերման&gt; ՍՊԸ</t>
  </si>
  <si>
    <t>«Թաթսթոուն&gt; ՍՊԸ</t>
  </si>
  <si>
    <t>ՀՀ  Սյունիքի մարզ, Լիճքի պղնձ</t>
  </si>
  <si>
    <t>պղնձ</t>
  </si>
  <si>
    <t>Պ-459 11.02.13թ</t>
  </si>
  <si>
    <t>«ԲԱԶԱԼՏ» ԱԿ</t>
  </si>
  <si>
    <t xml:space="preserve">ՀՀ Կոտայքի  մարզի  Արամուսի բազալտների հանքավայրի  Բազալտ տեղամաս (1-ին և 2-րդ բլոկների) </t>
  </si>
  <si>
    <t xml:space="preserve">Պ-613                        06.12.2019թ.                         </t>
  </si>
  <si>
    <t>Երևան,Սարի թաղի գիպսատար կավեր և բազալտներ /Կավերի տեղ./</t>
  </si>
  <si>
    <t xml:space="preserve">գիպսատար կավեր և բազալտներ </t>
  </si>
  <si>
    <t>ՊՎ-043 08.12.12 թ</t>
  </si>
  <si>
    <t>«Գաջեգործ &gt; ՓԲԸ</t>
  </si>
  <si>
    <t>Երևան,Ջրվեժի
գիպսատար կավ</t>
  </si>
  <si>
    <t>գիպսատար կավ և բազալտ</t>
  </si>
  <si>
    <t>ՊՎ-044 01.09.12թ</t>
  </si>
  <si>
    <t>Երևան,Սարի թաղի գիպսատար կավ և բազալտ /բազալտների տեղ./</t>
  </si>
  <si>
    <t>ՊՎ-045 08.12.12թ</t>
  </si>
  <si>
    <t>«ԱՐԽԻՏՐԱՎ» ՍՊԸ</t>
  </si>
  <si>
    <t>ՀՀ  Արմավիրի մարզ, Գայի ավազակոպճային խառնուրդի հանքավայր</t>
  </si>
  <si>
    <t>ավազակոպճային խառնուրդ</t>
  </si>
  <si>
    <t>Պ-501 20.10.14թ.</t>
  </si>
  <si>
    <t>«Արարատցեմենտ&gt; ՓԲԸ</t>
  </si>
  <si>
    <t xml:space="preserve">ՀՀ   Արարատի մարզ, Արարատի տրավերտին և կավ  </t>
  </si>
  <si>
    <t>ՊՎ-284 28.12.12թ</t>
  </si>
  <si>
    <t xml:space="preserve">ՀՀ   Արարատի մարզ, Արարատի տրավերտին և կավ </t>
  </si>
  <si>
    <t>ՊՎ-285 18.12.12թ</t>
  </si>
  <si>
    <t>«Վահե Վանյան&gt; ՍՊԸ</t>
  </si>
  <si>
    <t xml:space="preserve">   ՀՀ  Լոռու   մարզ, Շալիհարթի դոլերիտներ
/Հյուսիսային տեղ./</t>
  </si>
  <si>
    <t>դոլերիտներ</t>
  </si>
  <si>
    <t>ՊՎ-126  20.10.12թ</t>
  </si>
  <si>
    <t>«Երևանյան բազալտ&gt; ՍՊԸ</t>
  </si>
  <si>
    <t>ՊՎ-087 23.11.12թ</t>
  </si>
  <si>
    <t>ՀՀ  Սյունիքի
մարզ, Շահումյանի
ոսկի-բազմամետ.</t>
  </si>
  <si>
    <t>ՊՎ-183 27.11.12թ</t>
  </si>
  <si>
    <t xml:space="preserve">«ՉԱԱՐԱՏ ԿԱՊԱՆ&gt;&gt; ՓԲԸ </t>
  </si>
  <si>
    <t xml:space="preserve">ՍԻՍԻԱՆ-ՇԻԿ ՓԲԸ </t>
  </si>
  <si>
    <t xml:space="preserve">ՀՀ Սյունիքի մարզի  Հացավանի ավազակոպճագլաքարային  հանքավայր  </t>
  </si>
  <si>
    <t>ավազակոպճա-գլաքար</t>
  </si>
  <si>
    <t>Պ-610
08.11.2019թ.</t>
  </si>
  <si>
    <t>ՀՀ  Շիրակի մարզ, Ջաջուռի անդեզիտադացիտ</t>
  </si>
  <si>
    <t>անդեզիտա-դացիտներ</t>
  </si>
  <si>
    <t>ՊՎ-063 20.10.12թ</t>
  </si>
  <si>
    <t>ՀՀ  Շիրակի
մարզ, Կապս-Բզնոցի դոլերիտային բազալտ</t>
  </si>
  <si>
    <t>դոլերիտային բազալտ</t>
  </si>
  <si>
    <t>ՊՎ-064 20.10.12թ</t>
  </si>
  <si>
    <t xml:space="preserve">«ԴՈՒՍՏՐ ՄՈՆԻԿԱ» ՍՊԸ </t>
  </si>
  <si>
    <t>«Լևադան&gt; ՍՊԸ</t>
  </si>
  <si>
    <t>ՀՀ Արագածոտնի մարզ, Արագածա վանի պեռլիտ</t>
  </si>
  <si>
    <t>պեռլիտ</t>
  </si>
  <si>
    <t>ՊՎ-301  31.10.12թ</t>
  </si>
  <si>
    <t>«Մերձմոսկովյան&gt; ԲԲԸ</t>
  </si>
  <si>
    <t>ՀՀ  Շիրակի մարզ, Կառնուտի անդեզիտ</t>
  </si>
  <si>
    <t>անդեզիտ</t>
  </si>
  <si>
    <t>ՊՎ-135 31.10.12թ</t>
  </si>
  <si>
    <t>ՀՀ  Շիրակի մարզ, Այգաբացի անդեզիտա
 բազալտ /1-ին և 2-րդ տեղ./</t>
  </si>
  <si>
    <t>անդեզիտա
բազալտ</t>
  </si>
  <si>
    <t>ՊՎ-148 31.10.12թ</t>
  </si>
  <si>
    <t>«Կապանի ՃՇՇ&gt; ՍՊԸ</t>
  </si>
  <si>
    <t>հրաբխային
 խարամ</t>
  </si>
  <si>
    <t>ՊՎ-178 06.11.12թ</t>
  </si>
  <si>
    <t>ՀՀ Արագածոտնի մարզի Արտենիի օբսիդիանի հանքավայրի 4-րդ տեղամաս</t>
  </si>
  <si>
    <t>օբսիդիան</t>
  </si>
  <si>
    <t xml:space="preserve">«ՄԵՐՍԱՐ» ՍՊԸ   </t>
  </si>
  <si>
    <t>ԵՀԹ-29/280
Պ-280
02.02.19թ</t>
  </si>
  <si>
    <t>«Կեռաս&gt; ՍՊԸ</t>
  </si>
  <si>
    <t xml:space="preserve">տրավերտիններ և կավ </t>
  </si>
  <si>
    <t>ՊՎ-167 20.10.12թ</t>
  </si>
  <si>
    <t xml:space="preserve">ՀՀ  Արարատի  մարզ, Արարատի տրավերտին
ներ և կավ 
/ Կապույտ սարի տեղ./ </t>
  </si>
  <si>
    <t>«Սամվել-Սրտյոմ &gt; ՍՊԸ</t>
  </si>
  <si>
    <t>ՀՀ  Արարատի մարզ, Արտավազդի օնիքսանման մարմարի,  տրավերտինի և գունավոր փշրաքարերի անքավայրի տրավերտինի հյուսիս-արևմտյան տեղամաս</t>
  </si>
  <si>
    <t>օնիքսանման մարմարի և տրավերտինի փշրաքար</t>
  </si>
  <si>
    <t>Պ-237 10.12.12թ</t>
  </si>
  <si>
    <t>«ՔԱԼՈՅԱՆ» ՍՊԸ</t>
  </si>
  <si>
    <t>ՀՀ Գեղարքունիքի մարզի  Ձորագյուղի (Ծակքարի) պեռլիտային ավազի հանքավայրի 2-րդ տեղամաս</t>
  </si>
  <si>
    <t>պեռլիտային ավազ</t>
  </si>
  <si>
    <t>Պ-598
25.02.2019թ</t>
  </si>
  <si>
    <t>«ՎԱԼՈԴՅԱ ԳՐԻԳՈՐՅԱՆ» ՍՊԸ</t>
  </si>
  <si>
    <t>Աջափնյակի դոլերիտային բազալտների հանքավայր</t>
  </si>
  <si>
    <t>դոլերիտային բազալտներ</t>
  </si>
  <si>
    <t>Պ-550 07.02.2017թ.</t>
  </si>
  <si>
    <t xml:space="preserve">«ՎԱԼՈԴՅԱ ԳՐԻԳՈՐՅԱՆ» ՍՊԸ </t>
  </si>
  <si>
    <t>Նորքի բազալտի հանքավայրի Լիլիթ-Գոռ տեղամաս (Երևան)</t>
  </si>
  <si>
    <t>Պ-555 03.05.2017թ</t>
  </si>
  <si>
    <t>«ՀՈՎՍԵՓ- ԱՐՄԱՆ &gt; ՍՊԸ</t>
  </si>
  <si>
    <t>ՀՀ  Արագածոտնի մարզ, Աղավնատան տուֆերի  հանքավայր
/հարավ-արևմտյան տեղամաս/</t>
  </si>
  <si>
    <t>Պ-467 25.02.14թ</t>
  </si>
  <si>
    <t>«Դավիթ Փարամուզյան&gt; ԱՁ</t>
  </si>
  <si>
    <t>ՀՀ  Լոռու մարզ, Բորբոթի դիաբազային պորֆիրիտներ /Քարալանջի տեղ./</t>
  </si>
  <si>
    <t>դիաբազային պորֆիրիտներ</t>
  </si>
  <si>
    <t>ՊՎ-133  22.11.12թ</t>
  </si>
  <si>
    <t>«Տրավերտին&gt; ՍՊԸ</t>
  </si>
  <si>
    <t>օնիքսանման մարմարներ</t>
  </si>
  <si>
    <t>ՊՎ-233   31.10.12թ</t>
  </si>
  <si>
    <t>ՀՀ  Արարատի մարզ, Արտավազդի օնիքսանման մարմար, տրավերտին և 
գունավոր բրեկչիաներ</t>
  </si>
  <si>
    <t>ՀՀ Արագածոտնի մարզի Կաթնաղբյուրի տուֆերի հանքավայրի «Սիփան»  տեղամաս</t>
  </si>
  <si>
    <t>ԵՀԹ-29/284
Պ-284
13.05.19թ.</t>
  </si>
  <si>
    <t>«ԱՎ-ՍԹՈՆԵ» ՍՊԸ</t>
  </si>
  <si>
    <t xml:space="preserve">ՀՀ Կոտայքի մարզի Արամուսի բազալտի հանքավայրի «Դեմեր-1» տեղամաս </t>
  </si>
  <si>
    <t>ԵՀԹ-29/282
Պ-282
18.03.19թ.</t>
  </si>
  <si>
    <t xml:space="preserve">«ԴԵՄԵՐ» ՍՊԸ </t>
  </si>
  <si>
    <t>ՀՀ  Կոտայքի մարզ, Արամուսի բազալտ
/Պարիսպ տեղ./</t>
  </si>
  <si>
    <t>ՊՎ-059 20.10.12թ</t>
  </si>
  <si>
    <t>«Ժայռակոփ&gt; ՍՊԸ</t>
  </si>
  <si>
    <t>ՀՀ  Սյունիքի մարզ, Անգեղակոթի բազալտ</t>
  </si>
  <si>
    <t>ՊՎ-461 22.04.13թ</t>
  </si>
  <si>
    <t xml:space="preserve">ՀՀ Սյունիքի մարզի Կապանի ավազակոպճագլաքարային խառնուրդի երևակման «Մանիսա» տեղամաս </t>
  </si>
  <si>
    <t xml:space="preserve">«ՄԱՆԻՍԱ» ՍՊԸ </t>
  </si>
  <si>
    <t>ավազակոպճա-գլաքարային խառնուրդ</t>
  </si>
  <si>
    <t>ԵՀԹ-29/291
Պ-291
20.12.2019թ.</t>
  </si>
  <si>
    <t>«Կամսար Մակարյան&gt; ԱՁ</t>
  </si>
  <si>
    <t>ՀՀ  Սյունիքի մարզ, Շաքիի բազալտ և անդեզիտաբազալտ
/«Նապաստակի ձոր&gt; և «Գոմեր&gt; տեղամասեր/</t>
  </si>
  <si>
    <t>բազալտ և անդեզիտա-բազալտ</t>
  </si>
  <si>
    <t>ՊՎ-137 06.11.12թ</t>
  </si>
  <si>
    <t>«ԹԵՂՈՒՏ &gt; ՓԲԸ</t>
  </si>
  <si>
    <t>ՀՀ  Լոռու մարզ, Մերձշնողյան ԱԿԽ-ի հանքավայր</t>
  </si>
  <si>
    <t>Պ-497 25.02.14թ</t>
  </si>
  <si>
    <t>«Թեղուտ&gt; ՓԲԸ</t>
  </si>
  <si>
    <t>ՀՀ  Լոռու մարզ, Թեղուտի պղինձ-մոլիբդեն</t>
  </si>
  <si>
    <t>ՊՎ-376  20.02.13թ</t>
  </si>
  <si>
    <t>«Էլկաս Արենցի&gt; ՍՊԸ</t>
  </si>
  <si>
    <t>ՀՀ  Վայոց Ձորի մարզ, Տանկի Ձորի տրավերտիններ</t>
  </si>
  <si>
    <t>ՊՎ-466 30.08.13թ</t>
  </si>
  <si>
    <t>«Թումանյանի ՃՇՇՁ&gt; ԲԲԸ</t>
  </si>
  <si>
    <t>ՀՀ  Լոռու
մարզ, Դեբեդի ԱԿԽ
/Նեղոց և Շնող տեղ./</t>
  </si>
  <si>
    <t>ՊՎ-017 07.03.13թ</t>
  </si>
  <si>
    <t>բազալտ և քվարցային դիորիտներ</t>
  </si>
  <si>
    <t>ՊՎ-181 20.10.12թ</t>
  </si>
  <si>
    <t>ՀՀ  Լոռու մարզ, Այրումի բազալտ և քվարցային դիորիտներ /Քարկոպ տեղ./</t>
  </si>
  <si>
    <t>«Թալինի ԱՏՃ&gt; ՓԲԸ</t>
  </si>
  <si>
    <t>ՀՀ  Արագածոտնի մարզ, Թալինի նդեզիտադացիտ</t>
  </si>
  <si>
    <t>ՊՎ-453 16.05.13թ</t>
  </si>
  <si>
    <t>ՀՀ  Արագածոտնի մարզ, Արագածավանի անդեզիտա բազալտ</t>
  </si>
  <si>
    <t>ՊՎ-464  16.05.13թ</t>
  </si>
  <si>
    <t>«ՄԵՐՈՒԺԱՆ-ԳՐԻԳՈՐ&gt; ՍՊԸ</t>
  </si>
  <si>
    <t>ՀՀ  Գեղարքունիքի մարզ, Լճաշենի հրաբխային խարամի հանքավայրի «Հյուսիսային» տեղ.</t>
  </si>
  <si>
    <t>խարամ</t>
  </si>
  <si>
    <t>Պ-505 07.07.14թ.</t>
  </si>
  <si>
    <t xml:space="preserve">«Առողջ Սունկ&gt; ՍՊԸ </t>
  </si>
  <si>
    <t xml:space="preserve">ՀՀ  Լոռու մարզ, Նովոսելցովո-Սարատով
կայի տորֆ  </t>
  </si>
  <si>
    <t>տորֆ</t>
  </si>
  <si>
    <t>ՊՎ-372 08.12.12թ</t>
  </si>
  <si>
    <t>ՀՀ  Արարատի մարզ, Արարատի տրավերտին և կավ /Արլյու տեղ./</t>
  </si>
  <si>
    <t>ՊՎ-229 23.11.12թ</t>
  </si>
  <si>
    <t xml:space="preserve">«ՄՈԴՈՒՍ ԳՐԱՆՈՒՄ» ՍՊԸ  </t>
  </si>
  <si>
    <t xml:space="preserve">«Չոր Ձոր&gt;ՍՊԸ </t>
  </si>
  <si>
    <t>ՀՀ  Սյունիքի մարզ, Անգեղակոթի բազալտ 
/Չոր –Ձոր տեղ./</t>
  </si>
  <si>
    <t xml:space="preserve">բազալտ </t>
  </si>
  <si>
    <t>Պ-473 12.08.13թ</t>
  </si>
  <si>
    <t>«Հարբովաս&gt; ՍՊԸ</t>
  </si>
  <si>
    <t>ՀՀ  Շիրակի մարզ, Անիի պեմզային տուֆեր
/Քար-2 տեղ./</t>
  </si>
  <si>
    <t>պեմզային  տուֆեր</t>
  </si>
  <si>
    <t>Պ-476  01.08.13թ</t>
  </si>
  <si>
    <t>«Սյունիքի տնտեսական միավորում&gt; ՍՊԸ</t>
  </si>
  <si>
    <t>ՀՀ  Սյունիք մարզ, Գութանասարի անդեզիտաբազալտ</t>
  </si>
  <si>
    <t xml:space="preserve"> բազալտ</t>
  </si>
  <si>
    <t>ՊՎ-317 20.10.12թ</t>
  </si>
  <si>
    <t>«Արգավազշին&gt; ՍՊԸ</t>
  </si>
  <si>
    <t>ՀՀ  Արմավի մարզ, Արգավանդի ԱԿԽ
/Արևելյան տեղ./</t>
  </si>
  <si>
    <t>ՊՎ-429 11.02.13թ</t>
  </si>
  <si>
    <t>«Հասակ&gt; ՍՊԸ</t>
  </si>
  <si>
    <t>ՀՀ  Արագածոտնի
մարզ, Վ.Բազմաբերդի տուֆ /2-րդ տեղ./</t>
  </si>
  <si>
    <t>ՊՎ-164   22.11.12թ</t>
  </si>
  <si>
    <t>«Մուլտի Գրուպ կոնցեռն&gt; ՍՊԸ</t>
  </si>
  <si>
    <t>ՀՀ Լոռու  մարզ, Մղարթի ոսկի /թիվ 8 և 5 հանքային մարմիններ/</t>
  </si>
  <si>
    <t xml:space="preserve"> ոսկի</t>
  </si>
  <si>
    <t>ՊՎ-213 20.10.12թ</t>
  </si>
  <si>
    <t>«ՄՈՒԼՏԻ ԳՐՈՒՊ» ԿՈՆՑԵՌՆ ՍՊԸ</t>
  </si>
  <si>
    <t>ՀՀ Վայոց ձորի մարզի Էրթիչի քվարցիտների հանքավայր</t>
  </si>
  <si>
    <t>քվարցիտներ</t>
  </si>
  <si>
    <t>Պ-585
23.05.2018թ.</t>
  </si>
  <si>
    <t>«Վասիլ&gt; ՍՊԸ</t>
  </si>
  <si>
    <t>ՊՎ-090  20.10.12թ</t>
  </si>
  <si>
    <t>ՀՀ  Շիրակի մարզ, Արթիկի տուֆ /Հարավային տեղ.
XXY1-B բլոկ/</t>
  </si>
  <si>
    <t>«Երհակ&gt; ՍՊԸ</t>
  </si>
  <si>
    <t>ՀՀ Արագածոտն մարզ, Կոշի տուֆ /Երհակ տեղ./</t>
  </si>
  <si>
    <t>ՊՎ-335  05.12.12թ</t>
  </si>
  <si>
    <t>«ՍԹՈՈՒՆ ԳՐՈՒՊ» ՍՊԸ</t>
  </si>
  <si>
    <t>ՀՀ Արարատի մարզի Արարատի տրավերտինների և կավերի հանքավայրի 7-C1-II ենթաբլոկ</t>
  </si>
  <si>
    <t>տրավերտինների և կավեր</t>
  </si>
  <si>
    <t>Պ-554 03.05.2017թ.</t>
  </si>
  <si>
    <t>«Մարմար&gt; ՍՊԸ</t>
  </si>
  <si>
    <t>ՀՀ  Արագածոտնի մարզ, Ապարանի մարմար</t>
  </si>
  <si>
    <t>մարմար</t>
  </si>
  <si>
    <t>ՊՎ-395  31.01.13թ</t>
  </si>
  <si>
    <t>«Կարվահե&gt; ՍՊԸ</t>
  </si>
  <si>
    <t>ՀՀ  Արագածոտնի մարզ, Ապարանի մարմար /Հարավ-արևմտյան տեղ.</t>
  </si>
  <si>
    <t>ՊՎ-394  31.01.13թ</t>
  </si>
  <si>
    <t>«Ավազահատիկ&gt; ՍՊԸ</t>
  </si>
  <si>
    <t>ՀՀ  Արարատի մարզ, Նորամարգի ավազ</t>
  </si>
  <si>
    <t>ՊՎ-238 23.11.12թ</t>
  </si>
  <si>
    <t>«Բազալտ Բրոկեն&gt; ՍՊԸ</t>
  </si>
  <si>
    <t>Երևան, Ողջաբերդի  անդեզիտաբազալտ
 /Լեսնոյ տեղ./</t>
  </si>
  <si>
    <t>Պ-490 27.11.13թ</t>
  </si>
  <si>
    <t xml:space="preserve"> պեմզային տուֆեր</t>
  </si>
  <si>
    <t>ՊՎ-354 05.12.12թ</t>
  </si>
  <si>
    <t>ՀՀ Շիրակի  մարզ, Գահի պեմզային տուֆեր 
/1-ին,2-րդ տեղ./</t>
  </si>
  <si>
    <t>«Անի Հագրի &gt; ՍՊԸ</t>
  </si>
  <si>
    <t xml:space="preserve">«Ստոնման&gt; ՍՊԸ </t>
  </si>
  <si>
    <t>Երևան, Սարի թաղի գիպսատար կավ և բազալտ /Արևելյան տեղ./</t>
  </si>
  <si>
    <t xml:space="preserve">գիպսատար կավ և բազալտ </t>
  </si>
  <si>
    <t>ՊՎ-021 26.09.12թ</t>
  </si>
  <si>
    <t xml:space="preserve">«Գեսալ Տուֆ&gt; ՍՊԸ </t>
  </si>
  <si>
    <t>ՀՀ  Շիրակի մարզ, Ավդրամանի  պեմզայինտուֆ
/Գեսալ տեղ./</t>
  </si>
  <si>
    <t>Պ-494 13.11.13թ</t>
  </si>
  <si>
    <t>«Նարեկ-ՍԷԱ&gt; ՍՊԸ</t>
  </si>
  <si>
    <t>ՀՀ  Սյունիքի մարզ, Շաքիի անդեզիտա
բազալտ
/3-րդ տեղ. Հյուսիսային և հարավային թևեր/</t>
  </si>
  <si>
    <t>ՊՎ-248  31.10.12թ</t>
  </si>
  <si>
    <t xml:space="preserve">«ԱՌԱՔԵԼ-ՍԻՄՈՆ» ՍՊԸ </t>
  </si>
  <si>
    <t>ՀՀ Արագածոտնի մարզի Հարոյան եղբայրների տուֆի հանքավայր</t>
  </si>
  <si>
    <t>Պ-573
01.12.2017թ.</t>
  </si>
  <si>
    <t xml:space="preserve"> անդեզիտա-բազալտ   </t>
  </si>
  <si>
    <t xml:space="preserve">«ՍԱՀԱԿ 1» ՍՊԸ </t>
  </si>
  <si>
    <t>ՀՀ Արմավիրի մարզի Ապագայի  ավազակոպճային խառնուրդի հանքավայր</t>
  </si>
  <si>
    <t>Պ-558 24.05.2017թ.</t>
  </si>
  <si>
    <t>«Մինբիլդ&gt; ՍՊԸ</t>
  </si>
  <si>
    <t>ՀՀ   Կոտայքի մարզ, Առինջի
հրաբխ. Խարամ</t>
  </si>
  <si>
    <t xml:space="preserve">ՊՎ-256 28.12.12թ </t>
  </si>
  <si>
    <t>«Մովսիսյան&gt; ՍՊԸ</t>
  </si>
  <si>
    <t xml:space="preserve">ՀՀ  Շիրակի մարզ, Գառնասարի տուֆ  </t>
  </si>
  <si>
    <t>ՊՎ-149 28.12.12թ</t>
  </si>
  <si>
    <t>«Եղիկյաններ&gt; ԱԿ</t>
  </si>
  <si>
    <t xml:space="preserve">ՊՎ-216  20.10.12թ     </t>
  </si>
  <si>
    <t>ՀՀ  Լոռու մարզ, Ուրթալանջի դոլերիտ /Հյուսիսային տեղ./</t>
  </si>
  <si>
    <t>«Նաիրի և Ռոզա &gt; ՍՊԸ</t>
  </si>
  <si>
    <t>ՀՀ  Սյունիքի մարզ, Ծաղկունքի բազալտ
/ 1-ին տեղ ./</t>
  </si>
  <si>
    <t>բազալտներ</t>
  </si>
  <si>
    <t>ՊՎ-445 11.02.13թ</t>
  </si>
  <si>
    <t xml:space="preserve">«ԲԱՐԵԲԵՐ ՏՈՒՖ» ՍՊԸ </t>
  </si>
  <si>
    <t>ՀՀ Շիրակի մարզի Արթիկի հրաբխային տուֆերի հանքավայրի Հարավային տեղամաս</t>
  </si>
  <si>
    <t>հրաբխային տուֆեր</t>
  </si>
  <si>
    <t>Պ-540 06.08.2016թ</t>
  </si>
  <si>
    <t xml:space="preserve">«ԲՆԱՔԱՐ ՏՈՒՖ» ՍՊԸ </t>
  </si>
  <si>
    <t>ՀՀ Շիրակի մարզի Արթիկի տուֆի հանքավայրի արևելյան տեղամաս</t>
  </si>
  <si>
    <t>Պ-562 14.08.2017թ.</t>
  </si>
  <si>
    <t xml:space="preserve">«Պարամաունտ Գոլդ Մայնինգ&gt; ՍՊԸ </t>
  </si>
  <si>
    <t>ՀՀ  Կոտայքի մարզ, Մեղրաձորի ոսկի /Լուսաջուրի տեղ./</t>
  </si>
  <si>
    <t xml:space="preserve">ոսկի </t>
  </si>
  <si>
    <t>ՊՎ-089 12.06.12թ</t>
  </si>
  <si>
    <t>«Սիրեկան&gt; ԱԿ</t>
  </si>
  <si>
    <t>ՀՀ  Կոտայքի մարզ, Կարենիսի
լիթոիդային պեմզա</t>
  </si>
  <si>
    <t>լիթոիդային պեմզա</t>
  </si>
  <si>
    <t>ՊՎ-054 20.10.12թ</t>
  </si>
  <si>
    <t xml:space="preserve">«ԹԱԴՇԵՆ» ՍՊԸ </t>
  </si>
  <si>
    <t>Ավդրամանի պեմզային տուֆի հանքավայրի 1-ին և 2-րդ տեղամասեր</t>
  </si>
  <si>
    <t>Պ-577
31.01.2018թ.</t>
  </si>
  <si>
    <t>«ԳՈՌԱՎԱԶ» ՍՊԸ</t>
  </si>
  <si>
    <t>ՀՀ  Արարատի մարզ, Գոռավանի պեմզային ավազի հանքավայր</t>
  </si>
  <si>
    <t>պեմզային ավազ</t>
  </si>
  <si>
    <t>Պ-526 16.06.15թ.</t>
  </si>
  <si>
    <t>«Արտմետ Քոնսթրաքշն&gt; ՍՊԸ</t>
  </si>
  <si>
    <t>ՀՀ  Արագածոտնի մարզ, Ներքին Բազմաբերդի տուֆ</t>
  </si>
  <si>
    <t>Պ-482 27.11.13թ</t>
  </si>
  <si>
    <t>«Բարոյան եղբայրներ&gt; ՍՊԸ</t>
  </si>
  <si>
    <t>ՀՀ  Գեղարքունիքի մարզ, Սևոյիձորի բազալտ</t>
  </si>
  <si>
    <t>ՊՎ-143 20.10.12թ</t>
  </si>
  <si>
    <t>«ԱՆԻ-ԱՊԱՐ» ՍՊԸ</t>
  </si>
  <si>
    <t>ՀՀ  Շիրակի մարզ, Ավդրամանի պեմզային տուֆերի հանքավայրի 3-րդ տեղամաս</t>
  </si>
  <si>
    <t>Պ-527 30.06.15թ.</t>
  </si>
  <si>
    <t>«Արթուր Մուրադի&gt; ՍՊԸ</t>
  </si>
  <si>
    <t>ՊՎ-400  31.01.13թ</t>
  </si>
  <si>
    <t>ՀՀ  Շիրակի մարզ, Ռունազի պեմզային տուֆ /Արթուր -Մուրադի տեղ./</t>
  </si>
  <si>
    <t>«Մ. և Մավր&gt; ԲԲԸ</t>
  </si>
  <si>
    <t>ՀՀ  Արարատի մարզ, Լանջազատի կավ</t>
  </si>
  <si>
    <t>կավ</t>
  </si>
  <si>
    <t>ՊՎ-172 06.11.12թ</t>
  </si>
  <si>
    <t>«Ասաթ&gt; ՍՊԸ</t>
  </si>
  <si>
    <t>ՀՀ  Լոռու մարզ, Քարաբերդի ոսկի 
/Կենտրոնական տեղ./</t>
  </si>
  <si>
    <t>ՊՎ-366 06.06.13թ</t>
  </si>
  <si>
    <t>«Խառնարան&gt; ՓԲԸ</t>
  </si>
  <si>
    <t>ՊՎ-052 20.10.12թ</t>
  </si>
  <si>
    <t>ՀՀ  Կոտայքի մարզ, Կարենիսի լիթոիդային պեմզա /Կենտրոնական տեղ./</t>
  </si>
  <si>
    <t xml:space="preserve">«ՍԱՐԳԻՍ ԵՎ ՊԱՊ» ՍՊԸ </t>
  </si>
  <si>
    <t>ՀՀ  Արարատի մարզ, Եղեգնավանի ավազի հանքավայրի առաջին և երկրորդ տեղամասեր</t>
  </si>
  <si>
    <t>ավազ</t>
  </si>
  <si>
    <t>Պ-521 01.06.15թ.</t>
  </si>
  <si>
    <t>«Բորիսովկա Սթոուն&gt; ՍՊԸ</t>
  </si>
  <si>
    <t>ՀՀ  Սյունիքի մարզ, Ծղուկի բազալտ</t>
  </si>
  <si>
    <t>ՊՎ-199 22.11.12թ</t>
  </si>
  <si>
    <t>«ՕՍՏ-ՇԻՆ&gt; ՍՊԸ</t>
  </si>
  <si>
    <t>ՀՀ  Արմավիրի մարզ, Մերձավանի բազալտի հանքավայրի հյուսիսային տեղ.</t>
  </si>
  <si>
    <t>Պ-471 26.12.13թ</t>
  </si>
  <si>
    <t>«Գևմար&gt; ՍՊԸ</t>
  </si>
  <si>
    <t>ՀՀ  Տավուշի մարզ, Քյորփլիի ֆելզիթային տուֆ</t>
  </si>
  <si>
    <t>ֆելզիթային տուֆ</t>
  </si>
  <si>
    <t>Պ-426 28.12.12թ</t>
  </si>
  <si>
    <t>«Շենիկ&gt; Կոոպ.</t>
  </si>
  <si>
    <t>ՀՀ Արագածոտնի մարզ, Արուճի տուֆ</t>
  </si>
  <si>
    <t>ՊՎ-098 20.10.12թ</t>
  </si>
  <si>
    <t>«Կոտայքի ՃՇՇ&gt; ՍՊԸ</t>
  </si>
  <si>
    <t>Կամարիսի</t>
  </si>
  <si>
    <t>ՊՎ-071  20.10.12թ</t>
  </si>
  <si>
    <t>«Մերի և Հայկ&gt; ԱԿ</t>
  </si>
  <si>
    <t>ՀՀ  Գեղարքունիքի
մարզ, Նորատուսի ԱԿԽ</t>
  </si>
  <si>
    <t>ՊՎ-333  05.12.12թ</t>
  </si>
  <si>
    <t>օրգանածին կրաքար</t>
  </si>
  <si>
    <t>ՊՎ-030 22.08.12թ</t>
  </si>
  <si>
    <t>ՀՀ  Արարատի մարզ, Շաղափի օրգանածին կրաքար /Շեն տեղ./</t>
  </si>
  <si>
    <t xml:space="preserve">«ԳՈԼԴ ԼԱՅՄ» ՓԲԸ </t>
  </si>
  <si>
    <t>«Կվարց&gt; ԱԿ</t>
  </si>
  <si>
    <t>Երևան,Աստղիկի գիպսատար
ապար և բազալտ</t>
  </si>
  <si>
    <t>գիպսատար
ապար և բազալտ</t>
  </si>
  <si>
    <t>ՊՎ-004 22.08.12թ</t>
  </si>
  <si>
    <t>Երևան,Աստղիկի գիպսատար կավ և բազալտ 
/գիպսատար կավերի Արևելյան տեղ./</t>
  </si>
  <si>
    <t>ՊՎ-007 22.08.12թ</t>
  </si>
  <si>
    <t>«ԱԳԱՐԱԿԻ ՀԷԿ» ԱԿ</t>
  </si>
  <si>
    <t>ՀՀ Լոռու մարզի  Ագարակի դոլերիտային բազալտների հանքավայր</t>
  </si>
  <si>
    <t>Պ-608
13.08.2019թ.</t>
  </si>
  <si>
    <t xml:space="preserve">ՍԱՄ.ԿԱՐ.ՔԱՐ. ՍՊԸ </t>
  </si>
  <si>
    <t>ՀՀ Արմավիրի մարզի Հուշակերտի բազալտների  հանքավայր</t>
  </si>
  <si>
    <t>Պ-606
27.11.2019թ.</t>
  </si>
  <si>
    <t>«Գիկար&gt; ՍՊԸ</t>
  </si>
  <si>
    <t>ՀՀ  Կոտայքի մարզ, Ողջաբերդի գիպսատար կավ</t>
  </si>
  <si>
    <t>ՊՎ-028 03.09.12թ</t>
  </si>
  <si>
    <t>«Վի էյջ Սթոուն&gt; ՍՊԸ</t>
  </si>
  <si>
    <t>ՀՀ  Սյունիքի մարզ, Շաքիի բազալտ
/1-ին և 2-րդ տեղամասեր/</t>
  </si>
  <si>
    <t>ՊՎ-209 31.10.12թ</t>
  </si>
  <si>
    <t>«Ավագ և Աշոտ&gt; ՍՊԸ</t>
  </si>
  <si>
    <t>ՀՀ  Արագածոտնի մարզ, Կաքավաձորի տուֆ /2-րդ տեղ/</t>
  </si>
  <si>
    <t>ՊՎ-215  20.10.12թ</t>
  </si>
  <si>
    <t>«ԱՏԳ Սթոուն&gt; ՍՊԸ</t>
  </si>
  <si>
    <t>ՀՀ  Արարատի մարզ, Արարատի տրավերտին և կավեր /Ավագանու տեղ ./</t>
  </si>
  <si>
    <t>ՊՎ-350  05.12.12թ</t>
  </si>
  <si>
    <t xml:space="preserve">ՀՀ Գեղարքունիքի մարզի Քարաձիի անդեզիտաբազալտի երևակում </t>
  </si>
  <si>
    <t xml:space="preserve">«ՇԱՆԹ-ՍԵՅՐԱՆ» ՍՊԸ </t>
  </si>
  <si>
    <t>ԵՀԹ-29/277
Պ-277
05.11.18թ.</t>
  </si>
  <si>
    <t>«Ալմաքար&gt; ՍՊԸ</t>
  </si>
  <si>
    <t>ՀՀ  Կոտայքի մարզ,  Աղվերանի մարմար 29/Եղնիկասարի տեղ./</t>
  </si>
  <si>
    <t>ՊՎ-267  08.12.12թ</t>
  </si>
  <si>
    <t>ՀՀ  Կոտայքի մարզ, Նուռնուսի բազալտ</t>
  </si>
  <si>
    <t>ՊՎ-268   08.12.12թ</t>
  </si>
  <si>
    <t>ՀՀ  Տավուշի մարզ, Ենոքավանի մարմարաց
ված կրաքար</t>
  </si>
  <si>
    <t>մարմարային կրաքար</t>
  </si>
  <si>
    <t>ՊՎ-266  08.12.12թ</t>
  </si>
  <si>
    <t>ՀՀ  Կոտայքի  մարզ, Աղավնաձորի գրանոդիորիտ</t>
  </si>
  <si>
    <t xml:space="preserve">գրանոդիորիտ </t>
  </si>
  <si>
    <t>ՊՎ-264  08.12.12թ</t>
  </si>
  <si>
    <t>«Քարարտ&gt; ՓԲԸ</t>
  </si>
  <si>
    <t xml:space="preserve">  ՀՀ  Տավուշի մարզ, Քյորփլիի ֆելզիտային տուֆ</t>
  </si>
  <si>
    <t>ֆելզիտային տուֆ</t>
  </si>
  <si>
    <t>ՊՎ-156 31.10.12թ</t>
  </si>
  <si>
    <t>ՀՀ  Տավուշի մարզ, Աճարկուտի  ավազաքարային կրաքար</t>
  </si>
  <si>
    <t>ավազաքարային կրաքար</t>
  </si>
  <si>
    <t>ՊՎ-158 31.10.12թ</t>
  </si>
  <si>
    <t>«Բազմաբերդ&gt; ՍՊԸ</t>
  </si>
  <si>
    <t>ՀՀ  Արագածոտնի մարզ, Վերին Բազմաբերդի տուֆ (2-րդ տեղ.)</t>
  </si>
  <si>
    <t>ՊՎ-154 20.10.12թ</t>
  </si>
  <si>
    <t>«ԱՐԵԳ ՊԼՅՈՒՍ» ՍՊԸ</t>
  </si>
  <si>
    <t>ՀՀ Կոտայքի մարզի Նորաշենի պեմզայի  հանքավայրի 2-րդ և 3-րդ հանքային մարմիններ</t>
  </si>
  <si>
    <t>պեմզա</t>
  </si>
  <si>
    <t>Պ-603
09.08.2019թ.</t>
  </si>
  <si>
    <t>«Պերլաո Լոկալ Ինվեսթմենթ&gt; ՓԲԸ</t>
  </si>
  <si>
    <t>ՀՀ Գեղարքունիքի մարզ, Սիրունձորի գաբբրոներ</t>
  </si>
  <si>
    <t>գաբբրոներ</t>
  </si>
  <si>
    <t>ՊՎ-226 18.01.13թ</t>
  </si>
  <si>
    <t>«Վայոց Ձոր ֆրուկտ&gt; ՍՊԸ</t>
  </si>
  <si>
    <t>ՀՀ  Վայոց Ձորի մարզ, Գնիշիկի քվարցիտ</t>
  </si>
  <si>
    <t xml:space="preserve"> քվարցիտ</t>
  </si>
  <si>
    <t>ՊՎ-048 06.11.12թ</t>
  </si>
  <si>
    <t xml:space="preserve">ՀՀ  Կոտայքի մարզ, Մայմեխի մարմար </t>
  </si>
  <si>
    <t xml:space="preserve">մարմար </t>
  </si>
  <si>
    <t>ՊՎ-387 28.12.12թ</t>
  </si>
  <si>
    <t xml:space="preserve">«Գլոբինվեստ Մենեջմենթ Սըլյուշնս &gt; ՓԲԸ                            </t>
  </si>
  <si>
    <t xml:space="preserve">«ԲԱԶԱԼՏ 7» ՍՊԸ </t>
  </si>
  <si>
    <t xml:space="preserve">ՀՀ Սյունիքի մարզի  Անգեղակոթի բազալտի հանքավայր  </t>
  </si>
  <si>
    <t>Պ-604
15.08.2019թ.</t>
  </si>
  <si>
    <t>«Լեռքար&gt; ՍՊԸ</t>
  </si>
  <si>
    <t>ՀՀ  Շիրակ մարզ, Կայծքարի հրաբխային տուֆեր</t>
  </si>
  <si>
    <t>ՊՎ-336 24.07.13թ</t>
  </si>
  <si>
    <t xml:space="preserve">«ՍՏԵՓԳԱԶ» ՍՊԸ </t>
  </si>
  <si>
    <t>ՀՀ Լոռու մարզի ՈՒրասարի դոլերիտային բազալտի հանքավայրի հյուսիս-արևելյան տեղամաս</t>
  </si>
  <si>
    <t>դոլերիտային բազալտի հանքավայր</t>
  </si>
  <si>
    <t>Պ-582
18.05.2018թ.</t>
  </si>
  <si>
    <t xml:space="preserve">«ԿՈՒԱՐԼԻՆԻ ՊԼՅՈՒՍ» ՍՊԸ </t>
  </si>
  <si>
    <t>ՀՀ Արմավիրի մարզի Արագածի անդեզիտի հանքավայր</t>
  </si>
  <si>
    <t>Պ-569
13.11.2017թ.</t>
  </si>
  <si>
    <t xml:space="preserve">«ԿԻՐ- ՔԱՐ» ՍՊԸ </t>
  </si>
  <si>
    <t xml:space="preserve">ՀՀ Շիրակի մարզի Ջաջուռի կրաքարերի հանքավայր  </t>
  </si>
  <si>
    <t>Պ-559 23.05.2017թ.</t>
  </si>
  <si>
    <t>Երևան,Սպանդարյանի բազալտ</t>
  </si>
  <si>
    <t>ՊՎ-362 08.12.12թ</t>
  </si>
  <si>
    <t xml:space="preserve">«Մեգելյան&gt; ՍՊԸ </t>
  </si>
  <si>
    <t>«ԾՈՎԻՆԱՐ-ԼՈՒՍԻՆԵ&gt; ՍՊԸ</t>
  </si>
  <si>
    <t>ՀՀ  Շիրակի մարզ, Խարկովի տուֆերի և խարամի  հանքավայր</t>
  </si>
  <si>
    <t>տուֆ և խարամ</t>
  </si>
  <si>
    <t>Պ-508 09.07.14թ.</t>
  </si>
  <si>
    <t>«ՈՒԿՐՇԻՆ &gt; ԲԲԸ</t>
  </si>
  <si>
    <t>ՀՀ  Լոռու մարզ, ՈՒրասարի դոլերիտային բազալտի հանքավայր</t>
  </si>
  <si>
    <t xml:space="preserve">դոլերիտային 
բազալտի </t>
  </si>
  <si>
    <t>Պ-493 25.02.14թ</t>
  </si>
  <si>
    <t>«ՊԱՍԵՊ ԻՆԹԵՐՆԵՅՇՆԼ» ՓԲԸ</t>
  </si>
  <si>
    <t>ՀՀ Արարատի մարզի Արարատի տրավերտինների և կավերի հանքավայրի Վանաշենի  տրավերտինների տեղամաս</t>
  </si>
  <si>
    <t>Պ-551 30.12.2016թ.</t>
  </si>
  <si>
    <t>տրավերտին-ների և կավեր</t>
  </si>
  <si>
    <t>«Նյոլիթա&gt; ՍՊԸ</t>
  </si>
  <si>
    <t xml:space="preserve">ՀՀ  Արարատի մարզ,  Նյոլիթա-5 տեղամասի
կրաքար </t>
  </si>
  <si>
    <t>ՊՎ-324  05.12.12թ</t>
  </si>
  <si>
    <t>«Նյոլիթա &gt; ՍՊԸ</t>
  </si>
  <si>
    <t>ՀՀ Արարատի մարզ, Արարատի տրավերտին և կավեր /Նյոլիթա-4 տեղ./</t>
  </si>
  <si>
    <t>տրավերտին և կավեր</t>
  </si>
  <si>
    <t>ՊՎ-326 08.12.12թ</t>
  </si>
  <si>
    <t>«ՇՈՂԱԳԱ» ՍՊԸ</t>
  </si>
  <si>
    <t>ՀՀ Գեղարքունիքի մարզի Ձորագյուղի (Ծակքարի) պեռլիտային ավազի հանքավայրի 2-րդ  տեղամաս</t>
  </si>
  <si>
    <t xml:space="preserve">Պ-600
03.05.2019թ. </t>
  </si>
  <si>
    <t>«Ֆորչն Ռիզորսիս&gt; ՍՊԸ</t>
  </si>
  <si>
    <t>ՀՀ  Կոտայքի մարզ, Հրազդանի երկաթ</t>
  </si>
  <si>
    <t>երկաթ</t>
  </si>
  <si>
    <t>ՊՎ-169 20.10.12թ</t>
  </si>
  <si>
    <t xml:space="preserve">«ԱՆԻ ՏՈՒՖ» ՍՊԸ </t>
  </si>
  <si>
    <t>ՀՀ Շիրակի մարզի Ձիթհանքովի պեմզային տուֆերի հանքավայրի Հարթ տեղամաս</t>
  </si>
  <si>
    <t>պեմզային տուֆեր</t>
  </si>
  <si>
    <t>Պ-541 01.09.2016թ</t>
  </si>
  <si>
    <t xml:space="preserve">«ԴԱՐՔ ԳՐԱՆԻՏ» ՍՊԸ </t>
  </si>
  <si>
    <t xml:space="preserve">ՀՀ Լոռու մարզի Մեծ Սարի գրանոդիորիտների հանքերևակում </t>
  </si>
  <si>
    <t>ԵՀԹ-29/273 
Պ-273
12.06.18թ.</t>
  </si>
  <si>
    <t>«Նոր-Հենդ&gt; ՍՊԸ</t>
  </si>
  <si>
    <t>ՀՀ  Գեղարքունիքի մարզ, Ճամբարակի անդեզիտա
տրախիտ</t>
  </si>
  <si>
    <t>անդեզիտա-տրախիտ</t>
  </si>
  <si>
    <t>ՊՎ-375 08.12.12թ</t>
  </si>
  <si>
    <t>«ԽԱՐԿՈՎ ԳՐՈՒՊ» ՍՊԸ</t>
  </si>
  <si>
    <t>ՀՀ  Շիրակի    մարզի Խարկովի տուֆի և պեմզայի հանքավայր</t>
  </si>
  <si>
    <t>տուֆ և պեմզա</t>
  </si>
  <si>
    <t>Պ-597
04.02.2019թ.</t>
  </si>
  <si>
    <t>«ՌԱՖԱՐՇԻՆ» ՍՊԸ</t>
  </si>
  <si>
    <t>հրաբխային ավազներ</t>
  </si>
  <si>
    <t>Պ-580
04.05.2018թ</t>
  </si>
  <si>
    <t>«ՍԵՐՏԻԳ» ՍՊԸ</t>
  </si>
  <si>
    <t>ՀՀ  Արարատի մարզ, «Լուսառատ-1» ավազի հանքավայր</t>
  </si>
  <si>
    <t>Պ-523 01.06.15թ.</t>
  </si>
  <si>
    <t xml:space="preserve">ՀՀ Տավուշի մարզի Խաշթառակի ավազակոպճային խառնուրդի երևակման տարածք </t>
  </si>
  <si>
    <t>ԵՀԹ-29/286
Պ-286
20.05.19թ</t>
  </si>
  <si>
    <t xml:space="preserve">«ՎԱՌՄԱՇ» ՍՊԸ
</t>
  </si>
  <si>
    <t>ավազակոպճա-յին խառնուրդ</t>
  </si>
  <si>
    <t xml:space="preserve">«ԳԵՂԻ ԳՕԼԴ» ՍՊԸ  </t>
  </si>
  <si>
    <t xml:space="preserve">ՀՀ Սյունիքի մարզի Ոսկեձորի ոսկի-բազմամետաղային </t>
  </si>
  <si>
    <t>ոսկի</t>
  </si>
  <si>
    <t>Պ-544 22.07.2016թ</t>
  </si>
  <si>
    <t xml:space="preserve">«Արթուր 91&gt; ՍՊԸ </t>
  </si>
  <si>
    <t>ՀՀ  Արագածոտնի
մարզ, Արթիկի տուֆ
/Հարավային տեղ.
XXX1V-Ա բլոկ/</t>
  </si>
  <si>
    <t>ՊՎ-144   06.11.12թ</t>
  </si>
  <si>
    <t>«ՌԵԴ ՍԹՈՈՒՆ» ՍՊԸ</t>
  </si>
  <si>
    <t>ՀՀ Լոռու մարզի Մեծավանի ներկող և շինարարական տուֆի հանքավայր</t>
  </si>
  <si>
    <t>շինարարական տուֆ</t>
  </si>
  <si>
    <t xml:space="preserve">Պ-581
16.05.2018թ.   </t>
  </si>
  <si>
    <t>«Հայասա&gt; ԱԿ</t>
  </si>
  <si>
    <t>ՀՀ  Արարատի  մարզ, Շաղափի կրաքարեր 
/1-ին տեղ./</t>
  </si>
  <si>
    <t>ՊՎ-392  28.12.12թ</t>
  </si>
  <si>
    <t>«Սերպանտին&gt; ՍՊԸ</t>
  </si>
  <si>
    <t>ՀՀ  Շիրակի մարզ, Արթիկի տուֆ</t>
  </si>
  <si>
    <t>ՊՎ-206 22.11.12թ</t>
  </si>
  <si>
    <t>«Վարդանի զարթոնքը&gt; ՍՊԸ</t>
  </si>
  <si>
    <t xml:space="preserve"> ՀՀ  Վայոց ձորի մարզ, Սոֆի-Բինայի ոսկի բազմամետաղ</t>
  </si>
  <si>
    <t>ոսկի բազմամետաղ</t>
  </si>
  <si>
    <t>ՊՎ-239 27.09.12թ</t>
  </si>
  <si>
    <t>«Էդգար և Արման&gt; ՍՊԸ</t>
  </si>
  <si>
    <t>ՀՀ  Շիրակի մարզ, Արթիկի հրաբխային խարամ /Հառիճի տեղ./</t>
  </si>
  <si>
    <t xml:space="preserve">հրաբխային խարամ </t>
  </si>
  <si>
    <t>ՊՎ-006 06.11.12թ</t>
  </si>
  <si>
    <t xml:space="preserve">ՀՀ Արագածոտնի մարզի Օթևանի տուֆերի երևակման տարածք </t>
  </si>
  <si>
    <t>ԵՀԹ-29/281
Պ-281
15.03.19թ.</t>
  </si>
  <si>
    <t>«ՌՈՒԲԻԶՈՆ» ՍՊԸ</t>
  </si>
  <si>
    <t>«Սերյոժա և Զորիկ&gt; ՍՊԸ</t>
  </si>
  <si>
    <t>ՀՀ   Տավուշի մարզ, Արճիսի բազալտ</t>
  </si>
  <si>
    <t>ՊՎ-259 31.10.12թ</t>
  </si>
  <si>
    <t>ՀՀ Լոռու մարզի Ղուրսալի Խաչակապի ավազակոպճայի խառնուրդի հանքավայրի Ղուրսալի-3 տեղա-մասի հարավային թև</t>
  </si>
  <si>
    <t>ԵՀԹ-29/276
Պ-276
03.11.18թ.</t>
  </si>
  <si>
    <t>«ՄԻԿՄԵՏԱԼ» ՓԲԸ</t>
  </si>
  <si>
    <t>ՀՀ Կոտայքի մարզի Ջրաբերի լիթոիդային պեմզայի հանքավայրի Լանջ տեղամաս</t>
  </si>
  <si>
    <t>լիթոիդային                պեմզա</t>
  </si>
  <si>
    <t>Պ-586
05.06.2018թ.</t>
  </si>
  <si>
    <t>«ԲԱԿՏԵԿ ԷԿՈ&gt; ՍՊԸ</t>
  </si>
  <si>
    <t>ՀՀ  Լոռու մարզ, Արջուտի ոսկու հանքավայր</t>
  </si>
  <si>
    <t>Պ-515 22.08.14թ.</t>
  </si>
  <si>
    <t>«ԷՋՄԻԱԾՆԻ ՇԻՆԱՆՅՈՒԹԵՐ» ԲԲԸ</t>
  </si>
  <si>
    <t>ՀՀ Արմավիրի մարզի Մերձավանի բազալտների հանքավայր</t>
  </si>
  <si>
    <t>Պ-546 14.10.2016թ</t>
  </si>
  <si>
    <t>«ՄԱՐՏԻԿՅԱՆ
ԵՂԲԱՅՐՆԵՐ &gt; ՍՊԸ</t>
  </si>
  <si>
    <t>ՀՀ  Արագածոտնի մարզ, Կոշի տուֆի հանքավայրի «Կոշ-2» տեղամաս</t>
  </si>
  <si>
    <t>Պ-496 25.02.14թ</t>
  </si>
  <si>
    <t>«ԲՖՑ&gt; ՍՊԸ</t>
  </si>
  <si>
    <t>ՀՀ  Տավուշի մարզ, Քյորփլիի
ֆելզիտային տուֆ</t>
  </si>
  <si>
    <t xml:space="preserve">ՊՎ-234  22.08.12թ      </t>
  </si>
  <si>
    <t xml:space="preserve">«ՊԵՏՐՈՍՅԱՆ ՄԱՅՆԻՆԳ» ՍՊԸ
</t>
  </si>
  <si>
    <t xml:space="preserve">ՀՀ Սյունիքի մարզի Լեռնաձորի ավազակոպճագլաքարային խառնուրդի  երևակում </t>
  </si>
  <si>
    <t>ԵՀԹ-29/290
29.11.2019թ.
1 տարի 3 ամիս ժամկետով
Պ-290
29.11.2019թ.</t>
  </si>
  <si>
    <t>ավազակոպճա- յին խառնուրդ</t>
  </si>
  <si>
    <t xml:space="preserve">«ՌՈՒԲԵՆ ԵՎ ԷԴՎԻՆԱ» ՍՊԸ  </t>
  </si>
  <si>
    <t>«Մեծ Մեսրոպ&gt; ՍՊԸ</t>
  </si>
  <si>
    <t>ՀՀ  Արագածոտնի մարզ, Կաքավաձորի տուֆ /բլոկ 1-A/</t>
  </si>
  <si>
    <t>ՊՎ-414  11.02.13թ</t>
  </si>
  <si>
    <t xml:space="preserve">«Նառշին&gt; ՍՊԸ </t>
  </si>
  <si>
    <t>ՀՀ  Կոտայքի մարզ, Արամուսի բազալտ /Արմենիուս տեղ./</t>
  </si>
  <si>
    <t>Պ-479  06.09.13թ</t>
  </si>
  <si>
    <t>«Տնաշին Աշոտ&gt; ՍՊԸ</t>
  </si>
  <si>
    <t>ՀՀ  Արմավիրի մարզ, Լուկաշինի տուֆ
/8-C1 բլոկ/</t>
  </si>
  <si>
    <t>ՊՎ-032  03.09.12թ</t>
  </si>
  <si>
    <t>«ԱրևՍյուզի&gt; ՍՊԸ</t>
  </si>
  <si>
    <t>ՀՀ  Արարատի մարզ, Լուսառատի ավազ</t>
  </si>
  <si>
    <t>ՊՎ-306 31.10.12թ</t>
  </si>
  <si>
    <t>«ԿՐԻՎՈՅՇԻՆ» ՍՊԸ</t>
  </si>
  <si>
    <t>ՀՀ Տավուշի մարզի Սաբորի  ավազակոպճային խառնուրդի հանքավայր</t>
  </si>
  <si>
    <t>Պ-556 03.05.2017թ.</t>
  </si>
  <si>
    <t xml:space="preserve">«ԷՆԵՐԳՈ  ԻՆՎԵՍՏ ՀՈԼԴԻՆԳ» ՓԲԸ </t>
  </si>
  <si>
    <t>ՀՀ Տավուշի մարզի Մուրխուզի բազմամետաղների հանքերևակում</t>
  </si>
  <si>
    <t>բազմամետաղ</t>
  </si>
  <si>
    <t>ԵՀԹ-29/238 
Պ-238
13.03.17թ.</t>
  </si>
  <si>
    <t>«Մ.Մ.Պ» ՍՊԸ</t>
  </si>
  <si>
    <t>ՀՀ Գեղարքունիքի մարզի Լանջաղբյուրի հրաբխային ավազի հանքավայր</t>
  </si>
  <si>
    <t xml:space="preserve"> հրաբխային            ավազ</t>
  </si>
  <si>
    <t>Պ-537 29.09.2017թ.</t>
  </si>
  <si>
    <t>«Գոգ-Արս&gt; ՍՊԸ</t>
  </si>
  <si>
    <t>ՀՀ  Գեղարքունիքի մարզ, Լճաշենի հրաբխային խարամ /Հյուսիսային տեղ./</t>
  </si>
  <si>
    <t>ՊՎ-100 20.10.12թ</t>
  </si>
  <si>
    <t xml:space="preserve">«ԱՐԻՆՉՈ» ՍՊԸ </t>
  </si>
  <si>
    <t>ՀՀ Արագածոտնի մարզի Ակունքի տուֆերի հանքավայրի հյուսիս-արևմտյան տեղամաս</t>
  </si>
  <si>
    <t>Պ-560 14.08.2017թ.</t>
  </si>
  <si>
    <t xml:space="preserve">«Էսենդ&gt; ՍՊԸ </t>
  </si>
  <si>
    <t>Պ-486 13.11.13թ</t>
  </si>
  <si>
    <t>«Ընկուզնյակ&gt; ՍՊԸ</t>
  </si>
  <si>
    <t>ՀՀ  Արագածոտնի մարզ, Վ.Բազմաբերդի տուֆ</t>
  </si>
  <si>
    <t>ՊՎ-179 31.10.12թ</t>
  </si>
  <si>
    <t>«Երյունա&gt; ՍՊԸ</t>
  </si>
  <si>
    <t>ՀՀ  Գեղարքունիքի
մարզ, Գավառի գիպսաքարեր</t>
  </si>
  <si>
    <t>գիպսաքարեր</t>
  </si>
  <si>
    <t>ՊՎ-081 20.10.12թ</t>
  </si>
  <si>
    <t>«Գաջ» ՓԲԸ</t>
  </si>
  <si>
    <t>Երևան,Ջրվեժի
գիպսատար կավ
/2-րդ տեղ./</t>
  </si>
  <si>
    <t>գիպսատար կավեր</t>
  </si>
  <si>
    <t>ՊՎ-002 22.08.12թ</t>
  </si>
  <si>
    <t>ՀՀ  Արարատի մարզ, Արարատի տրավերտին և կավ /Գորովանի տեղ./</t>
  </si>
  <si>
    <t xml:space="preserve">տրավերտին և կավ </t>
  </si>
  <si>
    <t>ՊՎ-367 03.07.13թ</t>
  </si>
  <si>
    <t xml:space="preserve">«Օրիենթ Սթոն&gt; ՍՊԸ </t>
  </si>
  <si>
    <t>«Օրիենթ սթոն&gt; ՍՊԸ</t>
  </si>
  <si>
    <t>ՀՀ  Արարատի մարզ, Արարատի տրավերտին Օրիենթալ տեղ.</t>
  </si>
  <si>
    <t xml:space="preserve">տրավերտին </t>
  </si>
  <si>
    <t>ՊՎ-469 18.03.13թ</t>
  </si>
  <si>
    <t>«Մայրքարշին&gt; ՍՊԸ</t>
  </si>
  <si>
    <t>ՀՀ  Արմավիրի մարզ, Դալարիկի անդեզիտա
դացիտ</t>
  </si>
  <si>
    <t>անդեզիտադացիտ</t>
  </si>
  <si>
    <t>Պ-463 11,06,13թ.</t>
  </si>
  <si>
    <t xml:space="preserve">«ՂԱՐԱԳՈՒԼՅԱՆՆԵՐ» ՓԲԸ  </t>
  </si>
  <si>
    <t>ՀՀ Սյունիքի մարզի Վերին Վարդանիձորի ոսկի-բազմամետաղային հանքավայրի Կենտրոնական տեղամաս</t>
  </si>
  <si>
    <t>Պ-547 25.10.2016թ.</t>
  </si>
  <si>
    <t>ՀՀ  Գեղարքու նիքի
մարզ, Սոթքի ոսկի</t>
  </si>
  <si>
    <t>ոսկու</t>
  </si>
  <si>
    <t>ՊՎ-189 20.10.12թ</t>
  </si>
  <si>
    <t>«ԳեոՊրո Մայնինգ Գոլդ&gt; ՍՊԸ</t>
  </si>
  <si>
    <t>«Սիմ&gt; ՍՊԸ</t>
  </si>
  <si>
    <t>ՀՀ  Արագածոտնի մարզ, Կաքավաձորի տուֆ</t>
  </si>
  <si>
    <t>ՊՎ-214 20.10.12թ</t>
  </si>
  <si>
    <t>«ԱՎԱ-2000&gt; ՍՊԸ</t>
  </si>
  <si>
    <t>Երևան,Վարդաշենի բազալտ</t>
  </si>
  <si>
    <t>ՊՎ-224 20.10.12թ</t>
  </si>
  <si>
    <t>«Ա.Ա.Բ պրոյեկտ&gt; ՍՊԸ</t>
  </si>
  <si>
    <t xml:space="preserve"> ՊՎ-076 20.10.12թ</t>
  </si>
  <si>
    <t>«Հուշ&gt; ՍՊԸ</t>
  </si>
  <si>
    <t>ՀՀ  Լոռու մարզ, Սարատովկայի բազալտ
/Հարավ-արևմտյան տեղ./</t>
  </si>
  <si>
    <t>ՊՎ-337  22.11.12թ</t>
  </si>
  <si>
    <t xml:space="preserve">«ՍԱՀԱԿՅԱՆՇԻՆ» ՓԲԸ </t>
  </si>
  <si>
    <t>ՀՀ  Արարատի մարզ, Սևջրի ավազի հանքավայրի Սահակյանշին տեղամաս</t>
  </si>
  <si>
    <t>Պ-512 02.10.14թ.</t>
  </si>
  <si>
    <t>ԵՀԹ-29/262
Պ-262
23.02.18թ</t>
  </si>
  <si>
    <t xml:space="preserve">ՀՀ Արմավիրի մարզի Փարաքարի գիպսատար ապարների հանքավայրի հարավային տեղամ. </t>
  </si>
  <si>
    <t>գիպս</t>
  </si>
  <si>
    <t>«ՍԱՀԱԿՅԱՆՇԻՆ» ՓԲԸ</t>
  </si>
  <si>
    <t>«Զեփյուռ 3&gt; ՍՊԸ</t>
  </si>
  <si>
    <t>ՀՀ  Կոտայքի մարզ,  Ջրաբերի լիթոիդային պեմզայի հանքավայրի հարավ-արևմտյան տեղամաս</t>
  </si>
  <si>
    <t>ՊՎ-360  05.12.12թ</t>
  </si>
  <si>
    <t xml:space="preserve">«ՄԱՅՆԻՆԳ» ՍՊԸ </t>
  </si>
  <si>
    <t>ՀՀ Արագածոտնի մարզի Արուճի ավազակոպճային խառնուրդի հանքավայրի հյուսիսային տեղամաս</t>
  </si>
  <si>
    <t>Պ-574
20.12.2017թ.</t>
  </si>
  <si>
    <t>«Պեգա&gt; ՍՊԸ</t>
  </si>
  <si>
    <t>ՀՀ   Լոռու մարզ, Բորբորթի դիաբազային պորֆիրիտներ
/Աղվեսաքար տեղ./</t>
  </si>
  <si>
    <t>ՊՎ-269  22.11.12թ</t>
  </si>
  <si>
    <t xml:space="preserve">ԱԿՈ ՏՈՒՖ ՍՊԸ </t>
  </si>
  <si>
    <t>ՀՀ Արագածոտնի մարզի Լուկաշինի տուֆերի հանքավայրի արևելյան և արևմտյան տեղամասեր</t>
  </si>
  <si>
    <t xml:space="preserve">Պ-609                                 29.10.2019թ.                       </t>
  </si>
  <si>
    <t>«Կապուտանցի Դավիթ&gt; ՍՊԸ</t>
  </si>
  <si>
    <t>ՀՀ  Կոտայքի մարզ, Ջրաբերի լիթոիդային պեմզա
/Կենտրոնական տեղ./</t>
  </si>
  <si>
    <t>ՊՎ-056 20.10.12թ</t>
  </si>
  <si>
    <t xml:space="preserve">«Ամադեղա&gt; ՍՊԸ </t>
  </si>
  <si>
    <t>ՀՀ  Կոտայքի մարզ, Ջրաբերի  լիթոիդային պեմզա</t>
  </si>
  <si>
    <t>ՊՎ-078 20.10.12թ</t>
  </si>
  <si>
    <t>«Սալբեկա &gt; ՍՊԸ</t>
  </si>
  <si>
    <t>ՀՀ  Սյունիքի մարզ, Աղիտուի բազալտ</t>
  </si>
  <si>
    <t>ՊՎ-204 20.10.12թ</t>
  </si>
  <si>
    <t>«Դիատոմիտ&gt; ԳԱ&gt; ՓԲԸ</t>
  </si>
  <si>
    <t>ՀՀ  Արարատի մարզ, Ջրաձորի դիատոմիտ</t>
  </si>
  <si>
    <t>դիատոմիտ</t>
  </si>
  <si>
    <t>ՊՎ-065 31.10.12թ</t>
  </si>
  <si>
    <t xml:space="preserve">«Վահան Գրիգորյան&gt; ԱՁ </t>
  </si>
  <si>
    <t>ՀՀ  Լոռու մարզ, Բովաձորի դոլերիտային բազալտ /1-ին,2-րդ,3-րդ   տեղամասեր/</t>
  </si>
  <si>
    <t>ՊՎ-177 20.10.12թ</t>
  </si>
  <si>
    <t>«Ֆրակցիա&gt; ՓԲԸ</t>
  </si>
  <si>
    <t>ՀՀ  Կոտայքի մարզ, Ջրաբերի լիթոիդային պեմզա /Հարավ-արևմտյան տեղամասի Արևմտյան թև/</t>
  </si>
  <si>
    <t>ՊՎ-448  31.01.13թ</t>
  </si>
  <si>
    <t>«Չաուշ&gt; ՍՊԸ</t>
  </si>
  <si>
    <t>ՀՀ  Շիրակի մարզ, Արթիկի տուֆ /Հարավային տեղ.
 XXXIV –A բլոկ/</t>
  </si>
  <si>
    <t>ՊՎ-091  20.10.12թ</t>
  </si>
  <si>
    <t xml:space="preserve">«ԳԵՎՈՐԳՅԱՆՆԵՐ» 
ՍՊԸ   </t>
  </si>
  <si>
    <t xml:space="preserve">ՀՀ Գեղարքունիքի մարզի Մթնաձորի բազալտի երևակում 
</t>
  </si>
  <si>
    <t>ԵՀԹ-29/292
28.11.2019թ.
1 տարի ժամկետով
Պ-292
28.11.2019թ.</t>
  </si>
  <si>
    <t xml:space="preserve">ՀՀ Լոռու մարզի Արտատեղի գրանոդիորիտների  երևակում </t>
  </si>
  <si>
    <t>ԵՀԹ-29/293
02.12.2019թ.
Պ-293
02.12.2019թ.</t>
  </si>
  <si>
    <t xml:space="preserve">«ԶԱՐԿ» ՍՊԸ </t>
  </si>
  <si>
    <t>գրանոդիորիտ</t>
  </si>
  <si>
    <t>«Աղստևի հովիտ&gt; ՍՊԸ</t>
  </si>
  <si>
    <t>ՀՀ  Տավուշի
մարզ, Հովքի ԱԿԽ</t>
  </si>
  <si>
    <t>ՊՎ-128 23.11.12թ</t>
  </si>
  <si>
    <t xml:space="preserve">«ԼԱ-ՄԱՐ» ՍՊԸ </t>
  </si>
  <si>
    <t>ՀՀ  Գեղարքունիքի մարզ, Ճամբարակի դացիտային տուֆերի հանքավայր</t>
  </si>
  <si>
    <t>դացիտային տուֆ</t>
  </si>
  <si>
    <t>Պ-517 13.12.14թ.</t>
  </si>
  <si>
    <t>«Արգաս&gt; ՍՊԸ</t>
  </si>
  <si>
    <t>ՀՀ  Արագածոտնի
մարզ, Շղարշիկի տուֆ</t>
  </si>
  <si>
    <t>ՊՎ-142  20.10.12թ</t>
  </si>
  <si>
    <t>«Վեկս&gt; ՍՊԸ</t>
  </si>
  <si>
    <t>ՀՀ  Արարատի մարզ, Արարատի տրավերտին /Կեռասի տեղ/</t>
  </si>
  <si>
    <t>ՊՎ-096 22.11.12թ</t>
  </si>
  <si>
    <t xml:space="preserve">«ԴԱՆ ԵՂԲԱՅՐՆԵՐ» ՍՊԸ </t>
  </si>
  <si>
    <t>ՀՀ  Տավուշի մարզ, Սպիտակաջրի ավազակոպճային խառնուրդի հանքավայր</t>
  </si>
  <si>
    <t>Պ-532 21.01.16թ.</t>
  </si>
  <si>
    <t>«Սաֆարդայ&gt; ՍՊԸ</t>
  </si>
  <si>
    <t>ՀՀ  Արագածոտնի մարզ, Եղնիկի տուֆ</t>
  </si>
  <si>
    <t>ՊՎ-105 20.10.12թ</t>
  </si>
  <si>
    <t xml:space="preserve">Պ-495 25.02.14թ </t>
  </si>
  <si>
    <t>«ՋԵՐՄՈՒԿԻ ԿԱՐԻՏԱՍ&gt; ՍՊԸ</t>
  </si>
  <si>
    <t>«ՎԱԳ ՔԱՐ» ՍՊԸ</t>
  </si>
  <si>
    <t>ՀՀ Արարատի մարզի Արարատի տրավերտինների  հանքավայրի Գոռավանի տեղամաս</t>
  </si>
  <si>
    <t>Պ-557 03.05.2017թ.</t>
  </si>
  <si>
    <t>«ՍԹՈՈՒՆ ԼԵՆԴ» ՍՊԸ</t>
  </si>
  <si>
    <t>ՀՀ  Կոտայքի մարզ, Աբովյանի բազալտի հանքավայրի 3-րդ տեղամաս</t>
  </si>
  <si>
    <t>Պ-511 30.09.14թ</t>
  </si>
  <si>
    <t>ՀՀ Կոտայքի մարզի Ֆանտան-Ջրաբերի պեռլիտների հանքավայրի 2-րդ տեղամաս</t>
  </si>
  <si>
    <t>Պ-587
16.07.2018թ.</t>
  </si>
  <si>
    <t>«Սյուզի-Հրաչյա&gt; ՍՊԸ</t>
  </si>
  <si>
    <t>Ձորագյուղի (Ծակքարի)</t>
  </si>
  <si>
    <t xml:space="preserve">ՊՎ-220  31.10.12թ </t>
  </si>
  <si>
    <t>«Մուդամ&gt; ՍՊԸ</t>
  </si>
  <si>
    <t>Պ-011 01.08.12թ</t>
  </si>
  <si>
    <t xml:space="preserve">«ՄԵԳԱՇԻՆ» ՍՊԸ 
</t>
  </si>
  <si>
    <t>ԵՀԹ-29/260 
Պ-260
03.05.18թ</t>
  </si>
  <si>
    <t xml:space="preserve">ՀՀ Արմավիրի մարզի Փարաքարի բազալտների հանքավայրի հյուսիսային տեղամ. </t>
  </si>
  <si>
    <t xml:space="preserve">«ԱՆՏՈՆ» ՍՊԸ 
</t>
  </si>
  <si>
    <t xml:space="preserve">ՀՀ Լոռու մարզի Մեծ Սարի գրանոդիորիտների հանքերևակման հարավ-արևելյան տեղ.ամաս </t>
  </si>
  <si>
    <t>ԵՀԹ-29/272 
Պ-272
28.06.18թ</t>
  </si>
  <si>
    <t xml:space="preserve">ՀՀ Շիրակի մարզի Ջրաձորի կավային ապարների երևակում </t>
  </si>
  <si>
    <t>ԵՀԹ-29/289
15.08.2019թ.
2 տարի ժամկետով
Պ-289
15.08.2019թ.</t>
  </si>
  <si>
    <t>«ԱՆԻ ՏՈՒՖ ՊՐՈԴՈՒԿՏ» ՍՊԸ</t>
  </si>
  <si>
    <t>ՀՀ Շիրակի մարզի Ավդրամանի պեմզային տուֆերի հանքավայրի Ձոր տեղամաս</t>
  </si>
  <si>
    <t>Պ-589
16.11.2018թ.</t>
  </si>
  <si>
    <t>ՀՀ  Սյունիքի մարզ, Մեղրասարի ոսկու հանքավայր</t>
  </si>
  <si>
    <t>Պ-514 16.01.15թ.</t>
  </si>
  <si>
    <t>ԱՎԱԳՅԱՆ ՀԱԿՈԲ ՓԱՅԼԱԿԻ</t>
  </si>
  <si>
    <t>ՀՀ  Արարատի մարզ, Շահումյանի ԱԿԽ</t>
  </si>
  <si>
    <t>Պ-235 30.08.12թ</t>
  </si>
  <si>
    <t xml:space="preserve">«ՄԼ ՄԱՅՆԻՆԳ» ՍՊԸ                             </t>
  </si>
  <si>
    <t>«ՄԼ ՄԱՅՆԻՆԳ» ՍՊԸ</t>
  </si>
  <si>
    <t>ՀՀ Արագածոտնի մարզի Աշտարակի հրաբխային ավազի հանքավայրի Կոն-2 տեղամաս</t>
  </si>
  <si>
    <t>Պ-584
26.06.2018թ</t>
  </si>
  <si>
    <t xml:space="preserve">ՀՀ Արմավիրի մարզ,  Մարգարայի ավազի հանքավայրի
արևմտյան, 2-րդ և 3-րդ տեղամասեր </t>
  </si>
  <si>
    <t>ՊՎ-252 22.11.12թ</t>
  </si>
  <si>
    <t xml:space="preserve">«ՄԼ ՄԱՅՆԻՆԳ» ՍՊԸ           </t>
  </si>
  <si>
    <t>ՀՀ Արագածոտնի մարզի Ոսկեհատի բազալտի հանքավայր</t>
  </si>
  <si>
    <t>Պ-552 13.04.2017թ.</t>
  </si>
  <si>
    <t>ՀՀ  Կոտայքի մարզ, Կարապիձորի լիթոիդային պեմզայի հանքավայրի 2-րդ տեղամաս</t>
  </si>
  <si>
    <t>Պ-522 27.04.15թ.</t>
  </si>
  <si>
    <t>ՀՀ Արագածոտնի մարզի Արտենիի պեռլիտային ավազների հանքավայրի հարավային տեղամաս</t>
  </si>
  <si>
    <t>պեռլիտային ավազներ</t>
  </si>
  <si>
    <t>Պ-590
15.10.2018թ.</t>
  </si>
  <si>
    <t>ՀՀ  Կոտայքի մարզ, Կարապիձորի բազալտի հանքավայր</t>
  </si>
  <si>
    <t>Պ-538 25.04.16թ.</t>
  </si>
  <si>
    <t xml:space="preserve">«ՈՒՐԱԼ ԱՐՆԱՇ ՍՏՐՈՅ» ՍՊԸ </t>
  </si>
  <si>
    <r>
      <t>«ԱՏ-ՄԵՏԱԼՍ» ՍՊԸ</t>
    </r>
    <r>
      <rPr>
        <b/>
        <sz val="11"/>
        <color theme="1"/>
        <rFont val="GHEA Grapalat"/>
        <family val="3"/>
      </rPr>
      <t xml:space="preserve">  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</si>
</sst>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8">
    <font>
      <sz val="10"/>
      <name val="Arial"/>
    </font>
    <font>
      <sz val="8"/>
      <name val="Arial"/>
      <family val="2"/>
      <charset val="204"/>
    </font>
    <font>
      <b/>
      <sz val="8"/>
      <name val="Arial Armenian"/>
      <family val="2"/>
    </font>
    <font>
      <sz val="10"/>
      <name val="Arial Armenian"/>
      <family val="2"/>
    </font>
    <font>
      <sz val="8"/>
      <name val="Arial Armenian"/>
      <family val="2"/>
    </font>
    <font>
      <sz val="12"/>
      <name val="Arial Armenian"/>
      <family val="2"/>
    </font>
    <font>
      <b/>
      <sz val="10"/>
      <name val="Arial Armenian"/>
      <family val="2"/>
    </font>
    <font>
      <b/>
      <sz val="14"/>
      <name val="Arial Armenian"/>
      <family val="2"/>
    </font>
    <font>
      <b/>
      <i/>
      <sz val="10"/>
      <name val="Arial Armenian"/>
      <family val="2"/>
    </font>
    <font>
      <b/>
      <i/>
      <sz val="12"/>
      <name val="Arial Armenian"/>
      <family val="2"/>
    </font>
    <font>
      <sz val="8"/>
      <color indexed="10"/>
      <name val="Arial Armenian"/>
      <family val="2"/>
    </font>
    <font>
      <sz val="10"/>
      <color indexed="81"/>
      <name val="Arial Armenian"/>
      <family val="2"/>
    </font>
    <font>
      <sz val="8"/>
      <name val="Times Armenian"/>
      <family val="1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color theme="1"/>
      <name val="Arial"/>
      <family val="2"/>
      <charset val="204"/>
    </font>
    <font>
      <i/>
      <sz val="11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4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vertical="center"/>
    </xf>
    <xf numFmtId="0" fontId="0" fillId="0" borderId="0" xfId="0" applyFill="1"/>
    <xf numFmtId="164" fontId="4" fillId="0" borderId="0" xfId="0" applyNumberFormat="1" applyFont="1" applyFill="1"/>
    <xf numFmtId="165" fontId="3" fillId="0" borderId="0" xfId="0" applyNumberFormat="1" applyFont="1" applyFill="1" applyBorder="1"/>
    <xf numFmtId="165" fontId="3" fillId="0" borderId="0" xfId="0" applyNumberFormat="1" applyFont="1" applyFill="1"/>
    <xf numFmtId="0" fontId="2" fillId="0" borderId="1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165" fontId="8" fillId="0" borderId="6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164" fontId="6" fillId="2" borderId="1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wrapText="1"/>
    </xf>
    <xf numFmtId="164" fontId="6" fillId="2" borderId="0" xfId="0" applyNumberFormat="1" applyFont="1" applyFill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165" fontId="9" fillId="0" borderId="16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 wrapText="1"/>
    </xf>
    <xf numFmtId="0" fontId="4" fillId="2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164" fontId="6" fillId="2" borderId="13" xfId="0" applyNumberFormat="1" applyFont="1" applyFill="1" applyBorder="1" applyAlignment="1">
      <alignment horizontal="center" vertical="center"/>
    </xf>
    <xf numFmtId="165" fontId="8" fillId="0" borderId="16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0" xfId="0" applyFont="1" applyFill="1"/>
    <xf numFmtId="0" fontId="14" fillId="3" borderId="0" xfId="0" applyFont="1" applyFill="1"/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/>
    </xf>
    <xf numFmtId="4" fontId="13" fillId="3" borderId="8" xfId="0" applyNumberFormat="1" applyFont="1" applyFill="1" applyBorder="1" applyAlignment="1">
      <alignment horizontal="center" vertical="center"/>
    </xf>
    <xf numFmtId="2" fontId="13" fillId="3" borderId="1" xfId="0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4" fontId="13" fillId="3" borderId="1" xfId="0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13" fillId="3" borderId="1" xfId="0" applyFont="1" applyFill="1" applyBorder="1" applyAlignment="1">
      <alignment horizontal="left" vertical="center" wrapText="1"/>
    </xf>
    <xf numFmtId="2" fontId="13" fillId="3" borderId="0" xfId="0" applyNumberFormat="1" applyFont="1" applyFill="1" applyBorder="1" applyAlignment="1">
      <alignment vertical="center"/>
    </xf>
    <xf numFmtId="2" fontId="13" fillId="3" borderId="1" xfId="0" applyNumberFormat="1" applyFont="1" applyFill="1" applyBorder="1" applyAlignment="1">
      <alignment horizontal="center" vertical="center" wrapText="1"/>
    </xf>
    <xf numFmtId="165" fontId="17" fillId="3" borderId="1" xfId="0" applyNumberFormat="1" applyFont="1" applyFill="1" applyBorder="1" applyAlignment="1">
      <alignment horizontal="center" vertical="center"/>
    </xf>
    <xf numFmtId="165" fontId="17" fillId="3" borderId="24" xfId="0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4" fontId="13" fillId="3" borderId="0" xfId="0" applyNumberFormat="1" applyFont="1" applyFill="1"/>
    <xf numFmtId="2" fontId="13" fillId="3" borderId="0" xfId="0" applyNumberFormat="1" applyFont="1" applyFill="1"/>
    <xf numFmtId="0" fontId="6" fillId="0" borderId="17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wrapText="1"/>
    </xf>
    <xf numFmtId="0" fontId="16" fillId="3" borderId="1" xfId="0" applyFont="1" applyFill="1" applyBorder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N51"/>
  <sheetViews>
    <sheetView workbookViewId="0">
      <selection activeCell="A2" sqref="A2:H2"/>
    </sheetView>
  </sheetViews>
  <sheetFormatPr defaultRowHeight="12.75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0" style="1" customWidth="1"/>
    <col min="8" max="8" width="15.85546875" style="1" customWidth="1"/>
    <col min="9" max="16384" width="9.140625" style="1"/>
  </cols>
  <sheetData>
    <row r="1" spans="1:14" ht="32.25" customHeight="1">
      <c r="A1" s="79" t="s">
        <v>72</v>
      </c>
      <c r="B1" s="79"/>
      <c r="C1" s="79"/>
      <c r="D1" s="79"/>
      <c r="E1" s="79"/>
      <c r="F1" s="79"/>
      <c r="G1" s="79"/>
      <c r="H1" s="79"/>
    </row>
    <row r="2" spans="1:14" ht="30.75" customHeight="1">
      <c r="A2" s="80" t="s">
        <v>96</v>
      </c>
      <c r="B2" s="80"/>
      <c r="C2" s="80"/>
      <c r="D2" s="80"/>
      <c r="E2" s="80"/>
      <c r="F2" s="80"/>
      <c r="G2" s="80"/>
      <c r="H2" s="80"/>
    </row>
    <row r="3" spans="1:14" ht="18.75" customHeight="1"/>
    <row r="4" spans="1:14" ht="3" customHeight="1"/>
    <row r="5" spans="1:14" ht="9.75" customHeight="1" thickBot="1"/>
    <row r="6" spans="1:14" s="8" customFormat="1" ht="35.25" customHeight="1" thickBot="1">
      <c r="A6" s="81" t="s">
        <v>45</v>
      </c>
      <c r="B6" s="83" t="s">
        <v>26</v>
      </c>
      <c r="C6" s="85" t="s">
        <v>27</v>
      </c>
      <c r="D6" s="85" t="s">
        <v>28</v>
      </c>
      <c r="E6" s="87" t="s">
        <v>46</v>
      </c>
      <c r="F6" s="89" t="s">
        <v>147</v>
      </c>
      <c r="G6" s="90"/>
      <c r="H6" s="91"/>
      <c r="I6" s="12"/>
      <c r="J6" s="12"/>
      <c r="K6" s="12"/>
      <c r="L6" s="12"/>
      <c r="M6" s="12"/>
      <c r="N6" s="12"/>
    </row>
    <row r="7" spans="1:14" s="8" customFormat="1" ht="21" customHeight="1" thickBot="1">
      <c r="A7" s="82"/>
      <c r="B7" s="84"/>
      <c r="C7" s="86"/>
      <c r="D7" s="86"/>
      <c r="E7" s="88"/>
      <c r="F7" s="23" t="s">
        <v>70</v>
      </c>
      <c r="G7" s="24" t="s">
        <v>29</v>
      </c>
      <c r="H7" s="25" t="s">
        <v>71</v>
      </c>
      <c r="I7" s="12"/>
      <c r="J7" s="12"/>
      <c r="K7" s="12"/>
      <c r="L7" s="12"/>
      <c r="M7" s="12"/>
      <c r="N7" s="12"/>
    </row>
    <row r="8" spans="1:14" s="10" customFormat="1" ht="11.25" customHeight="1">
      <c r="A8" s="9">
        <v>1</v>
      </c>
      <c r="B8" s="6">
        <v>2</v>
      </c>
      <c r="C8" s="7">
        <v>3</v>
      </c>
      <c r="D8" s="6">
        <v>4</v>
      </c>
      <c r="E8" s="7">
        <v>5</v>
      </c>
      <c r="F8" s="20">
        <v>9</v>
      </c>
      <c r="G8" s="21">
        <v>10</v>
      </c>
      <c r="H8" s="22">
        <v>11</v>
      </c>
      <c r="I8" s="12"/>
      <c r="J8" s="12"/>
      <c r="K8" s="12"/>
      <c r="L8" s="12"/>
      <c r="M8" s="12"/>
      <c r="N8" s="12"/>
    </row>
    <row r="9" spans="1:14" ht="20.25" customHeight="1">
      <c r="A9" s="2">
        <v>1</v>
      </c>
      <c r="B9" s="31" t="s">
        <v>21</v>
      </c>
      <c r="C9" s="29" t="s">
        <v>111</v>
      </c>
      <c r="D9" s="29" t="s">
        <v>31</v>
      </c>
      <c r="E9" s="30" t="s">
        <v>17</v>
      </c>
      <c r="F9" s="32"/>
      <c r="G9" s="32">
        <v>43.35</v>
      </c>
      <c r="H9" s="32">
        <f t="shared" ref="H9:H20" si="0">G9+F9</f>
        <v>43.35</v>
      </c>
      <c r="L9" s="12"/>
      <c r="M9" s="12"/>
      <c r="N9" s="12"/>
    </row>
    <row r="10" spans="1:14" ht="22.5" customHeight="1">
      <c r="A10" s="2">
        <v>2</v>
      </c>
      <c r="B10" s="31" t="s">
        <v>104</v>
      </c>
      <c r="C10" s="29" t="s">
        <v>33</v>
      </c>
      <c r="D10" s="29" t="s">
        <v>32</v>
      </c>
      <c r="E10" s="30" t="s">
        <v>127</v>
      </c>
      <c r="F10" s="43"/>
      <c r="G10" s="35">
        <v>328.98200000000003</v>
      </c>
      <c r="H10" s="32">
        <f t="shared" si="0"/>
        <v>328.98200000000003</v>
      </c>
      <c r="L10" s="12"/>
      <c r="M10" s="12"/>
      <c r="N10" s="12"/>
    </row>
    <row r="11" spans="1:14" ht="21.75" customHeight="1">
      <c r="A11" s="2">
        <v>3</v>
      </c>
      <c r="B11" s="31" t="s">
        <v>104</v>
      </c>
      <c r="C11" s="29" t="s">
        <v>105</v>
      </c>
      <c r="D11" s="29" t="s">
        <v>31</v>
      </c>
      <c r="E11" s="30" t="s">
        <v>4</v>
      </c>
      <c r="F11" s="32"/>
      <c r="G11" s="35">
        <v>88.617000000000004</v>
      </c>
      <c r="H11" s="32">
        <f t="shared" si="0"/>
        <v>88.617000000000004</v>
      </c>
      <c r="L11" s="12"/>
      <c r="M11" s="12"/>
      <c r="N11" s="12"/>
    </row>
    <row r="12" spans="1:14" ht="29.25" customHeight="1">
      <c r="A12" s="2">
        <v>4</v>
      </c>
      <c r="B12" s="31" t="s">
        <v>148</v>
      </c>
      <c r="C12" s="29" t="s">
        <v>143</v>
      </c>
      <c r="D12" s="29" t="s">
        <v>168</v>
      </c>
      <c r="E12" s="30" t="s">
        <v>146</v>
      </c>
      <c r="F12" s="32"/>
      <c r="G12" s="33">
        <v>199</v>
      </c>
      <c r="H12" s="32">
        <f t="shared" si="0"/>
        <v>199</v>
      </c>
      <c r="L12" s="12"/>
      <c r="M12" s="12"/>
      <c r="N12" s="12"/>
    </row>
    <row r="13" spans="1:14" ht="23.25" customHeight="1">
      <c r="A13" s="2">
        <v>5</v>
      </c>
      <c r="B13" s="30" t="s">
        <v>166</v>
      </c>
      <c r="C13" s="29" t="s">
        <v>109</v>
      </c>
      <c r="D13" s="28" t="s">
        <v>53</v>
      </c>
      <c r="E13" s="30" t="s">
        <v>54</v>
      </c>
      <c r="F13" s="33"/>
      <c r="G13" s="32">
        <v>62.8</v>
      </c>
      <c r="H13" s="32">
        <f t="shared" si="0"/>
        <v>62.8</v>
      </c>
      <c r="L13" s="12"/>
      <c r="M13" s="12"/>
      <c r="N13" s="12"/>
    </row>
    <row r="14" spans="1:14" ht="30.75" customHeight="1">
      <c r="A14" s="2">
        <v>6</v>
      </c>
      <c r="B14" s="30" t="s">
        <v>171</v>
      </c>
      <c r="C14" s="29" t="s">
        <v>172</v>
      </c>
      <c r="D14" s="29" t="s">
        <v>173</v>
      </c>
      <c r="E14" s="30" t="s">
        <v>174</v>
      </c>
      <c r="F14" s="32"/>
      <c r="G14" s="32">
        <v>80.567999999999998</v>
      </c>
      <c r="H14" s="32">
        <f t="shared" si="0"/>
        <v>80.567999999999998</v>
      </c>
    </row>
    <row r="15" spans="1:14" ht="31.5" customHeight="1">
      <c r="A15" s="2">
        <v>7</v>
      </c>
      <c r="B15" s="30" t="s">
        <v>100</v>
      </c>
      <c r="C15" s="36" t="s">
        <v>131</v>
      </c>
      <c r="D15" s="37" t="s">
        <v>103</v>
      </c>
      <c r="E15" s="29" t="s">
        <v>99</v>
      </c>
      <c r="F15" s="38"/>
      <c r="G15" s="32">
        <v>126.4</v>
      </c>
      <c r="H15" s="32">
        <f t="shared" si="0"/>
        <v>126.4</v>
      </c>
      <c r="L15" s="12"/>
      <c r="M15" s="12"/>
      <c r="N15" s="12"/>
    </row>
    <row r="16" spans="1:14" ht="22.5" customHeight="1">
      <c r="A16" s="2">
        <v>8</v>
      </c>
      <c r="B16" s="30" t="s">
        <v>34</v>
      </c>
      <c r="C16" s="29"/>
      <c r="D16" s="29"/>
      <c r="E16" s="30" t="s">
        <v>78</v>
      </c>
      <c r="F16" s="32"/>
      <c r="G16" s="32">
        <v>17</v>
      </c>
      <c r="H16" s="32">
        <f t="shared" si="0"/>
        <v>17</v>
      </c>
      <c r="L16" s="12"/>
      <c r="M16" s="12"/>
      <c r="N16" s="12"/>
    </row>
    <row r="17" spans="1:14" ht="22.5" customHeight="1">
      <c r="A17" s="2">
        <v>9</v>
      </c>
      <c r="B17" s="31" t="s">
        <v>34</v>
      </c>
      <c r="C17" s="29" t="s">
        <v>35</v>
      </c>
      <c r="D17" s="28" t="s">
        <v>165</v>
      </c>
      <c r="E17" s="30" t="s">
        <v>47</v>
      </c>
      <c r="F17" s="35"/>
      <c r="G17" s="32">
        <v>28.966000000000001</v>
      </c>
      <c r="H17" s="32">
        <f t="shared" si="0"/>
        <v>28.966000000000001</v>
      </c>
      <c r="L17" s="12"/>
      <c r="M17" s="12"/>
      <c r="N17" s="12"/>
    </row>
    <row r="18" spans="1:14" ht="24.75" customHeight="1">
      <c r="A18" s="2">
        <v>10</v>
      </c>
      <c r="B18" s="31" t="s">
        <v>14</v>
      </c>
      <c r="C18" s="28" t="s">
        <v>80</v>
      </c>
      <c r="D18" s="29"/>
      <c r="E18" s="30"/>
      <c r="F18" s="32"/>
      <c r="G18" s="32">
        <v>95.01</v>
      </c>
      <c r="H18" s="32">
        <f t="shared" si="0"/>
        <v>95.01</v>
      </c>
      <c r="L18" s="12"/>
      <c r="M18" s="12"/>
      <c r="N18" s="12"/>
    </row>
    <row r="19" spans="1:14" ht="21.75" customHeight="1">
      <c r="A19" s="2">
        <v>11</v>
      </c>
      <c r="B19" s="31" t="s">
        <v>14</v>
      </c>
      <c r="C19" s="28"/>
      <c r="D19" s="29"/>
      <c r="E19" s="30"/>
      <c r="F19" s="32"/>
      <c r="G19" s="32">
        <v>1752.9</v>
      </c>
      <c r="H19" s="32">
        <f t="shared" si="0"/>
        <v>1752.9</v>
      </c>
    </row>
    <row r="20" spans="1:14" ht="27" customHeight="1">
      <c r="A20" s="2">
        <v>12</v>
      </c>
      <c r="B20" s="31" t="s">
        <v>133</v>
      </c>
      <c r="C20" s="28"/>
      <c r="D20" s="29"/>
      <c r="E20" s="30" t="s">
        <v>101</v>
      </c>
      <c r="F20" s="32"/>
      <c r="G20" s="32">
        <v>2953</v>
      </c>
      <c r="H20" s="32">
        <f t="shared" si="0"/>
        <v>2953</v>
      </c>
    </row>
    <row r="21" spans="1:14" ht="20.25" customHeight="1" thickBot="1">
      <c r="A21" s="77" t="s">
        <v>134</v>
      </c>
      <c r="B21" s="78"/>
      <c r="C21" s="17"/>
      <c r="D21" s="17"/>
      <c r="E21" s="18"/>
      <c r="F21" s="19">
        <f>SUM(F9:F20)</f>
        <v>0</v>
      </c>
      <c r="G21" s="19">
        <f>SUM(G9:G20)</f>
        <v>5776.5929999999998</v>
      </c>
      <c r="H21" s="19">
        <f>SUM(H9:H20)</f>
        <v>5776.5929999999998</v>
      </c>
    </row>
    <row r="22" spans="1:14">
      <c r="A22" s="4"/>
      <c r="B22" s="3"/>
      <c r="C22" s="4"/>
      <c r="D22" s="4"/>
      <c r="E22" s="4"/>
    </row>
    <row r="23" spans="1:14">
      <c r="A23" s="4"/>
      <c r="B23" s="3"/>
      <c r="C23" s="4"/>
      <c r="D23" s="4"/>
      <c r="E23" s="4"/>
    </row>
    <row r="24" spans="1:14">
      <c r="A24" s="4"/>
      <c r="B24" s="3"/>
      <c r="E24" s="4"/>
      <c r="H24" s="15"/>
    </row>
    <row r="25" spans="1:14">
      <c r="A25" s="4"/>
      <c r="B25" s="3"/>
      <c r="C25" s="13"/>
      <c r="D25" s="4"/>
      <c r="E25" s="4"/>
    </row>
    <row r="26" spans="1:14">
      <c r="A26" s="4"/>
      <c r="B26" s="3"/>
      <c r="C26" s="4"/>
      <c r="D26" s="4"/>
      <c r="E26" s="4"/>
      <c r="H26" s="14"/>
    </row>
    <row r="27" spans="1:14">
      <c r="A27" s="4"/>
      <c r="B27" s="3"/>
      <c r="C27" s="4"/>
      <c r="D27" s="4"/>
      <c r="E27" s="4"/>
    </row>
    <row r="28" spans="1:14">
      <c r="A28" s="4"/>
      <c r="B28" s="3"/>
      <c r="C28" s="4"/>
      <c r="D28" s="4"/>
      <c r="E28" s="4"/>
      <c r="H28" s="15"/>
    </row>
    <row r="29" spans="1:14">
      <c r="A29" s="4"/>
      <c r="B29" s="3"/>
      <c r="C29" s="4"/>
      <c r="D29" s="4"/>
      <c r="E29" s="4"/>
    </row>
    <row r="30" spans="1:14">
      <c r="A30" s="4"/>
      <c r="B30" s="3"/>
      <c r="C30" s="4"/>
      <c r="D30" s="4"/>
      <c r="E30" s="4"/>
    </row>
    <row r="31" spans="1:14">
      <c r="A31" s="4"/>
      <c r="B31" s="3"/>
      <c r="C31" s="4"/>
      <c r="D31" s="4"/>
      <c r="E31" s="4"/>
    </row>
    <row r="32" spans="1:14">
      <c r="A32" s="4"/>
      <c r="B32" s="3"/>
      <c r="C32" s="4"/>
      <c r="D32" s="4"/>
      <c r="E32" s="4"/>
    </row>
    <row r="33" spans="1:5">
      <c r="A33" s="4"/>
      <c r="B33" s="3"/>
      <c r="C33" s="4"/>
      <c r="D33" s="4"/>
      <c r="E33" s="4"/>
    </row>
    <row r="34" spans="1:5">
      <c r="A34" s="4"/>
      <c r="B34" s="1"/>
    </row>
    <row r="35" spans="1:5">
      <c r="A35" s="4"/>
      <c r="B35" s="1"/>
    </row>
    <row r="36" spans="1:5">
      <c r="A36" s="4"/>
      <c r="B36" s="1"/>
    </row>
    <row r="37" spans="1:5">
      <c r="A37" s="4"/>
      <c r="B37" s="1"/>
    </row>
    <row r="38" spans="1:5">
      <c r="A38" s="4"/>
      <c r="B38" s="1"/>
    </row>
    <row r="39" spans="1:5">
      <c r="A39" s="4"/>
      <c r="B39" s="1"/>
    </row>
    <row r="40" spans="1:5">
      <c r="A40" s="4"/>
      <c r="B40" s="1"/>
    </row>
    <row r="41" spans="1:5">
      <c r="A41" s="4"/>
      <c r="B41" s="3"/>
      <c r="C41" s="4"/>
      <c r="D41" s="4"/>
      <c r="E41" s="4"/>
    </row>
    <row r="42" spans="1:5">
      <c r="A42" s="4"/>
      <c r="B42" s="3"/>
      <c r="C42" s="4"/>
      <c r="D42" s="4"/>
      <c r="E42" s="4"/>
    </row>
    <row r="43" spans="1:5">
      <c r="A43" s="4"/>
      <c r="B43" s="3"/>
      <c r="C43" s="4"/>
      <c r="D43" s="4"/>
      <c r="E43" s="4"/>
    </row>
    <row r="44" spans="1:5">
      <c r="A44" s="4"/>
      <c r="B44" s="3"/>
      <c r="C44" s="4"/>
      <c r="D44" s="4"/>
      <c r="E44" s="4"/>
    </row>
    <row r="45" spans="1:5">
      <c r="A45" s="4"/>
      <c r="B45" s="3"/>
      <c r="C45" s="4"/>
      <c r="D45" s="4"/>
      <c r="E45" s="4"/>
    </row>
    <row r="46" spans="1:5">
      <c r="A46" s="4"/>
      <c r="B46" s="3"/>
      <c r="C46" s="4"/>
      <c r="D46" s="4"/>
      <c r="E46" s="4"/>
    </row>
    <row r="47" spans="1:5">
      <c r="A47" s="4"/>
      <c r="B47" s="3"/>
      <c r="C47" s="4"/>
      <c r="D47" s="4"/>
      <c r="E47" s="4"/>
    </row>
    <row r="48" spans="1:5">
      <c r="A48" s="4"/>
      <c r="B48" s="3"/>
      <c r="C48" s="4"/>
      <c r="D48" s="4"/>
      <c r="E48" s="4"/>
    </row>
    <row r="49" spans="1:5">
      <c r="A49" s="4"/>
      <c r="B49" s="3"/>
      <c r="C49" s="4"/>
      <c r="D49" s="4"/>
      <c r="E49" s="4"/>
    </row>
    <row r="50" spans="1:5">
      <c r="A50" s="4"/>
      <c r="B50" s="3"/>
      <c r="C50" s="4"/>
      <c r="D50" s="4"/>
      <c r="E50" s="4"/>
    </row>
    <row r="51" spans="1:5">
      <c r="A51" s="4"/>
      <c r="B51" s="3"/>
      <c r="C51" s="4"/>
      <c r="D51" s="4"/>
      <c r="E51" s="4"/>
    </row>
  </sheetData>
  <mergeCells count="9">
    <mergeCell ref="A21:B21"/>
    <mergeCell ref="A1:H1"/>
    <mergeCell ref="A2:H2"/>
    <mergeCell ref="A6:A7"/>
    <mergeCell ref="B6:B7"/>
    <mergeCell ref="C6:C7"/>
    <mergeCell ref="D6:D7"/>
    <mergeCell ref="E6:E7"/>
    <mergeCell ref="F6:H6"/>
  </mergeCells>
  <phoneticPr fontId="1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31"/>
  <dimension ref="A1:R296"/>
  <sheetViews>
    <sheetView tabSelected="1" zoomScaleNormal="100" workbookViewId="0">
      <pane ySplit="5" topLeftCell="A6" activePane="bottomLeft" state="frozen"/>
      <selection activeCell="K512" sqref="K512"/>
      <selection pane="bottomLeft" activeCell="U276" sqref="U276"/>
    </sheetView>
  </sheetViews>
  <sheetFormatPr defaultRowHeight="16.5"/>
  <cols>
    <col min="1" max="1" width="4.85546875" style="56" customWidth="1"/>
    <col min="2" max="2" width="25.5703125" style="68" customWidth="1"/>
    <col min="3" max="3" width="30.5703125" style="63" customWidth="1"/>
    <col min="4" max="4" width="17.28515625" style="56" customWidth="1"/>
    <col min="5" max="5" width="16.28515625" style="74" customWidth="1"/>
    <col min="6" max="6" width="28" style="56" customWidth="1"/>
    <col min="7" max="7" width="25" style="56" customWidth="1"/>
    <col min="8" max="8" width="3.28515625" style="56" hidden="1" customWidth="1"/>
    <col min="9" max="9" width="10.140625" style="56" hidden="1" customWidth="1"/>
    <col min="10" max="10" width="11.7109375" style="56" hidden="1" customWidth="1"/>
    <col min="11" max="11" width="11.85546875" style="56" hidden="1" customWidth="1"/>
    <col min="12" max="12" width="10.5703125" style="56" hidden="1" customWidth="1"/>
    <col min="13" max="13" width="12.28515625" style="56" hidden="1" customWidth="1"/>
    <col min="14" max="14" width="9.140625" style="56" hidden="1" customWidth="1"/>
    <col min="15" max="15" width="10.140625" style="56" hidden="1" customWidth="1"/>
    <col min="16" max="16" width="10.28515625" style="56" hidden="1" customWidth="1"/>
    <col min="17" max="18" width="9.140625" style="56" hidden="1" customWidth="1"/>
    <col min="19" max="16384" width="9.140625" style="56"/>
  </cols>
  <sheetData>
    <row r="1" spans="1:18" ht="84" customHeight="1">
      <c r="A1" s="102" t="s">
        <v>221</v>
      </c>
      <c r="B1" s="102"/>
      <c r="C1" s="102"/>
      <c r="D1" s="102"/>
      <c r="E1" s="102"/>
      <c r="F1" s="102"/>
      <c r="G1" s="102"/>
    </row>
    <row r="2" spans="1:18" ht="11.25" customHeight="1">
      <c r="A2" s="57"/>
      <c r="B2" s="58"/>
      <c r="C2" s="59"/>
      <c r="D2" s="57"/>
      <c r="E2" s="60"/>
      <c r="F2" s="57"/>
      <c r="G2" s="57"/>
    </row>
    <row r="3" spans="1:18" s="61" customFormat="1" ht="60.75" customHeight="1">
      <c r="A3" s="101" t="s">
        <v>45</v>
      </c>
      <c r="B3" s="101" t="s">
        <v>185</v>
      </c>
      <c r="C3" s="101" t="s">
        <v>186</v>
      </c>
      <c r="D3" s="101" t="s">
        <v>187</v>
      </c>
      <c r="E3" s="101" t="s">
        <v>188</v>
      </c>
      <c r="F3" s="101" t="s">
        <v>251</v>
      </c>
      <c r="G3" s="101" t="s">
        <v>252</v>
      </c>
    </row>
    <row r="4" spans="1:18" s="61" customFormat="1" ht="74.25" customHeight="1">
      <c r="A4" s="101"/>
      <c r="B4" s="101"/>
      <c r="C4" s="103"/>
      <c r="D4" s="101"/>
      <c r="E4" s="101"/>
      <c r="F4" s="101"/>
      <c r="G4" s="101"/>
    </row>
    <row r="5" spans="1:18" s="63" customFormat="1" ht="18.75" customHeight="1">
      <c r="A5" s="62">
        <v>1</v>
      </c>
      <c r="B5" s="54">
        <v>2</v>
      </c>
      <c r="C5" s="54">
        <v>1</v>
      </c>
      <c r="D5" s="54">
        <v>4</v>
      </c>
      <c r="E5" s="54">
        <v>5</v>
      </c>
      <c r="F5" s="54">
        <v>6</v>
      </c>
      <c r="G5" s="54">
        <v>7</v>
      </c>
    </row>
    <row r="6" spans="1:18" ht="36" customHeight="1">
      <c r="A6" s="62">
        <v>1</v>
      </c>
      <c r="B6" s="54" t="s">
        <v>222</v>
      </c>
      <c r="C6" s="54" t="s">
        <v>223</v>
      </c>
      <c r="D6" s="54" t="s">
        <v>83</v>
      </c>
      <c r="E6" s="54" t="s">
        <v>224</v>
      </c>
      <c r="F6" s="64">
        <v>169740</v>
      </c>
      <c r="G6" s="65">
        <v>0</v>
      </c>
      <c r="H6" s="56" t="e">
        <f>IF(#REF!&gt;0,1,0)</f>
        <v>#REF!</v>
      </c>
      <c r="K6" s="56">
        <f>IF(G6&gt;0,1,0)</f>
        <v>0</v>
      </c>
      <c r="L6" s="56" t="e">
        <f>IF(#REF!&gt;0,1,0)</f>
        <v>#REF!</v>
      </c>
      <c r="N6" s="56" t="e">
        <f>K6+L6</f>
        <v>#REF!</v>
      </c>
      <c r="O6" s="56" t="e">
        <f>IF(N6=2,1,0)</f>
        <v>#REF!</v>
      </c>
      <c r="R6" s="56" t="e">
        <f>IF(#REF!=0,1,0)</f>
        <v>#REF!</v>
      </c>
    </row>
    <row r="7" spans="1:18" ht="49.5">
      <c r="A7" s="62">
        <v>2</v>
      </c>
      <c r="B7" s="54" t="s">
        <v>218</v>
      </c>
      <c r="C7" s="54" t="s">
        <v>202</v>
      </c>
      <c r="D7" s="54" t="s">
        <v>189</v>
      </c>
      <c r="E7" s="54" t="s">
        <v>23</v>
      </c>
      <c r="F7" s="64">
        <v>32466500</v>
      </c>
      <c r="G7" s="65">
        <v>0</v>
      </c>
      <c r="H7" s="56" t="e">
        <f>IF(#REF!&gt;0,1,0)</f>
        <v>#REF!</v>
      </c>
      <c r="K7" s="56">
        <f>IF(G7&gt;0,1,0)</f>
        <v>0</v>
      </c>
      <c r="L7" s="56" t="e">
        <f>IF(#REF!&gt;0,1,0)</f>
        <v>#REF!</v>
      </c>
      <c r="N7" s="56" t="e">
        <f>K7+L7</f>
        <v>#REF!</v>
      </c>
      <c r="O7" s="56" t="e">
        <f>IF(N7=2,1,0)</f>
        <v>#REF!</v>
      </c>
      <c r="R7" s="56" t="e">
        <f>IF(#REF!=0,1,0)</f>
        <v>#REF!</v>
      </c>
    </row>
    <row r="8" spans="1:18" ht="49.5">
      <c r="A8" s="62">
        <v>3</v>
      </c>
      <c r="B8" s="54" t="s">
        <v>225</v>
      </c>
      <c r="C8" s="54" t="s">
        <v>226</v>
      </c>
      <c r="D8" s="54" t="s">
        <v>182</v>
      </c>
      <c r="E8" s="54" t="s">
        <v>227</v>
      </c>
      <c r="F8" s="64">
        <v>1561152</v>
      </c>
      <c r="G8" s="65">
        <v>0</v>
      </c>
    </row>
    <row r="9" spans="1:18" ht="33">
      <c r="A9" s="62">
        <v>4</v>
      </c>
      <c r="B9" s="54" t="s">
        <v>228</v>
      </c>
      <c r="C9" s="54" t="s">
        <v>229</v>
      </c>
      <c r="D9" s="54" t="s">
        <v>83</v>
      </c>
      <c r="E9" s="54" t="s">
        <v>230</v>
      </c>
      <c r="F9" s="64">
        <v>200000</v>
      </c>
      <c r="G9" s="65">
        <v>0</v>
      </c>
      <c r="H9" s="56" t="e">
        <f>IF(#REF!&gt;0,1,0)</f>
        <v>#REF!</v>
      </c>
      <c r="K9" s="56">
        <f t="shared" ref="K9:K18" si="0">IF(G9&gt;0,1,0)</f>
        <v>0</v>
      </c>
      <c r="L9" s="56" t="e">
        <f>IF(#REF!&gt;0,1,0)</f>
        <v>#REF!</v>
      </c>
      <c r="N9" s="56" t="e">
        <f t="shared" ref="N9:N21" si="1">K9+L9</f>
        <v>#REF!</v>
      </c>
      <c r="O9" s="56" t="e">
        <f t="shared" ref="O9:O21" si="2">IF(N9=2,1,0)</f>
        <v>#REF!</v>
      </c>
      <c r="R9" s="56" t="e">
        <f>IF(#REF!=0,1,0)</f>
        <v>#REF!</v>
      </c>
    </row>
    <row r="10" spans="1:18" ht="38.25" customHeight="1">
      <c r="A10" s="62">
        <v>5</v>
      </c>
      <c r="B10" s="54" t="s">
        <v>231</v>
      </c>
      <c r="C10" s="54" t="s">
        <v>234</v>
      </c>
      <c r="D10" s="54" t="s">
        <v>232</v>
      </c>
      <c r="E10" s="54" t="s">
        <v>233</v>
      </c>
      <c r="F10" s="64">
        <v>43600</v>
      </c>
      <c r="G10" s="65">
        <v>0</v>
      </c>
      <c r="H10" s="56" t="e">
        <f>IF(#REF!&gt;0,1,0)</f>
        <v>#REF!</v>
      </c>
      <c r="K10" s="56">
        <f t="shared" si="0"/>
        <v>0</v>
      </c>
      <c r="L10" s="56" t="e">
        <f>IF(#REF!&gt;0,1,0)</f>
        <v>#REF!</v>
      </c>
      <c r="N10" s="56" t="e">
        <f t="shared" si="1"/>
        <v>#REF!</v>
      </c>
      <c r="O10" s="56" t="e">
        <f t="shared" si="2"/>
        <v>#REF!</v>
      </c>
      <c r="R10" s="56" t="e">
        <f>IF(#REF!=0,1,0)</f>
        <v>#REF!</v>
      </c>
    </row>
    <row r="11" spans="1:18" ht="49.5">
      <c r="A11" s="62">
        <v>6</v>
      </c>
      <c r="B11" s="54" t="s">
        <v>235</v>
      </c>
      <c r="C11" s="54" t="s">
        <v>236</v>
      </c>
      <c r="D11" s="54" t="s">
        <v>237</v>
      </c>
      <c r="E11" s="54" t="s">
        <v>238</v>
      </c>
      <c r="F11" s="64">
        <v>54180</v>
      </c>
      <c r="G11" s="65">
        <v>0</v>
      </c>
      <c r="H11" s="56" t="e">
        <f>IF(#REF!&gt;0,1,0)</f>
        <v>#REF!</v>
      </c>
      <c r="I11" s="66"/>
      <c r="K11" s="56">
        <f t="shared" si="0"/>
        <v>0</v>
      </c>
      <c r="L11" s="56" t="e">
        <f>IF(#REF!&gt;0,1,0)</f>
        <v>#REF!</v>
      </c>
      <c r="N11" s="56" t="e">
        <f t="shared" si="1"/>
        <v>#REF!</v>
      </c>
      <c r="O11" s="56" t="e">
        <f t="shared" si="2"/>
        <v>#REF!</v>
      </c>
      <c r="R11" s="56" t="e">
        <f>IF(#REF!=0,1,0)</f>
        <v>#REF!</v>
      </c>
    </row>
    <row r="12" spans="1:18" ht="49.5">
      <c r="A12" s="62">
        <v>7</v>
      </c>
      <c r="B12" s="54" t="s">
        <v>239</v>
      </c>
      <c r="C12" s="54" t="s">
        <v>240</v>
      </c>
      <c r="D12" s="54" t="s">
        <v>83</v>
      </c>
      <c r="E12" s="54" t="s">
        <v>241</v>
      </c>
      <c r="F12" s="64">
        <v>77140</v>
      </c>
      <c r="G12" s="65">
        <v>0</v>
      </c>
      <c r="H12" s="56" t="e">
        <f>IF(#REF!&gt;0,1,0)</f>
        <v>#REF!</v>
      </c>
      <c r="K12" s="56">
        <f t="shared" si="0"/>
        <v>0</v>
      </c>
      <c r="L12" s="56" t="e">
        <f>IF(#REF!&gt;0,1,0)</f>
        <v>#REF!</v>
      </c>
      <c r="N12" s="56" t="e">
        <f t="shared" si="1"/>
        <v>#REF!</v>
      </c>
      <c r="O12" s="56" t="e">
        <f t="shared" si="2"/>
        <v>#REF!</v>
      </c>
      <c r="R12" s="56" t="e">
        <f>IF(#REF!=0,1,0)</f>
        <v>#REF!</v>
      </c>
    </row>
    <row r="13" spans="1:18" ht="49.5">
      <c r="A13" s="62">
        <v>8</v>
      </c>
      <c r="B13" s="54" t="s">
        <v>195</v>
      </c>
      <c r="C13" s="54" t="s">
        <v>209</v>
      </c>
      <c r="D13" s="54" t="s">
        <v>196</v>
      </c>
      <c r="E13" s="54" t="s">
        <v>197</v>
      </c>
      <c r="F13" s="64">
        <v>17800</v>
      </c>
      <c r="G13" s="65">
        <v>0</v>
      </c>
      <c r="H13" s="56" t="e">
        <f>IF(#REF!&gt;0,1,0)</f>
        <v>#REF!</v>
      </c>
      <c r="K13" s="56">
        <f t="shared" si="0"/>
        <v>0</v>
      </c>
      <c r="L13" s="56" t="e">
        <f>IF(#REF!&gt;0,1,0)</f>
        <v>#REF!</v>
      </c>
      <c r="N13" s="56" t="e">
        <f t="shared" si="1"/>
        <v>#REF!</v>
      </c>
      <c r="O13" s="56" t="e">
        <f t="shared" si="2"/>
        <v>#REF!</v>
      </c>
      <c r="R13" s="56" t="e">
        <f>IF(#REF!=0,1,0)</f>
        <v>#REF!</v>
      </c>
    </row>
    <row r="14" spans="1:18" ht="49.5">
      <c r="A14" s="62">
        <v>9</v>
      </c>
      <c r="B14" s="54" t="s">
        <v>242</v>
      </c>
      <c r="C14" s="54" t="s">
        <v>243</v>
      </c>
      <c r="D14" s="54" t="s">
        <v>85</v>
      </c>
      <c r="E14" s="54" t="s">
        <v>244</v>
      </c>
      <c r="F14" s="64">
        <v>74100</v>
      </c>
      <c r="G14" s="65">
        <v>0</v>
      </c>
      <c r="H14" s="56" t="e">
        <f>IF(#REF!&gt;0,1,0)</f>
        <v>#REF!</v>
      </c>
      <c r="K14" s="56">
        <f t="shared" si="0"/>
        <v>0</v>
      </c>
      <c r="L14" s="56" t="e">
        <f>IF(#REF!&gt;0,1,0)</f>
        <v>#REF!</v>
      </c>
      <c r="N14" s="56" t="e">
        <f t="shared" si="1"/>
        <v>#REF!</v>
      </c>
      <c r="O14" s="56" t="e">
        <f t="shared" si="2"/>
        <v>#REF!</v>
      </c>
      <c r="R14" s="56" t="e">
        <f>IF(#REF!=0,1,0)</f>
        <v>#REF!</v>
      </c>
    </row>
    <row r="15" spans="1:18" ht="49.5">
      <c r="A15" s="62">
        <v>10</v>
      </c>
      <c r="B15" s="54" t="s">
        <v>242</v>
      </c>
      <c r="C15" s="54" t="s">
        <v>245</v>
      </c>
      <c r="D15" s="54" t="s">
        <v>85</v>
      </c>
      <c r="E15" s="54" t="s">
        <v>246</v>
      </c>
      <c r="F15" s="64">
        <v>69430</v>
      </c>
      <c r="G15" s="65">
        <v>0</v>
      </c>
      <c r="H15" s="56" t="e">
        <f>IF(#REF!&gt;0,1,0)</f>
        <v>#REF!</v>
      </c>
      <c r="K15" s="56">
        <f t="shared" si="0"/>
        <v>0</v>
      </c>
      <c r="L15" s="56" t="e">
        <f>IF(#REF!&gt;0,1,0)</f>
        <v>#REF!</v>
      </c>
      <c r="N15" s="56" t="e">
        <f t="shared" si="1"/>
        <v>#REF!</v>
      </c>
      <c r="O15" s="56" t="e">
        <f t="shared" si="2"/>
        <v>#REF!</v>
      </c>
      <c r="R15" s="56" t="e">
        <f>IF(#REF!=0,1,0)</f>
        <v>#REF!</v>
      </c>
    </row>
    <row r="16" spans="1:18" ht="66">
      <c r="A16" s="62">
        <v>11</v>
      </c>
      <c r="B16" s="54" t="s">
        <v>211</v>
      </c>
      <c r="C16" s="54" t="s">
        <v>212</v>
      </c>
      <c r="D16" s="54" t="s">
        <v>84</v>
      </c>
      <c r="E16" s="54" t="s">
        <v>213</v>
      </c>
      <c r="F16" s="64">
        <v>76500</v>
      </c>
      <c r="G16" s="65">
        <v>0</v>
      </c>
      <c r="H16" s="56" t="e">
        <f>IF(#REF!&gt;0,1,0)</f>
        <v>#REF!</v>
      </c>
      <c r="K16" s="56">
        <f t="shared" si="0"/>
        <v>0</v>
      </c>
      <c r="L16" s="56" t="e">
        <f>IF(#REF!&gt;0,1,0)</f>
        <v>#REF!</v>
      </c>
      <c r="N16" s="56" t="e">
        <f t="shared" si="1"/>
        <v>#REF!</v>
      </c>
      <c r="O16" s="56" t="e">
        <f t="shared" si="2"/>
        <v>#REF!</v>
      </c>
      <c r="R16" s="56" t="e">
        <f>IF(#REF!=0,1,0)</f>
        <v>#REF!</v>
      </c>
    </row>
    <row r="17" spans="1:18" ht="66">
      <c r="A17" s="62">
        <v>12</v>
      </c>
      <c r="B17" s="54" t="s">
        <v>247</v>
      </c>
      <c r="C17" s="54" t="s">
        <v>248</v>
      </c>
      <c r="D17" s="54" t="s">
        <v>249</v>
      </c>
      <c r="E17" s="54" t="s">
        <v>250</v>
      </c>
      <c r="F17" s="64">
        <v>142000</v>
      </c>
      <c r="G17" s="65">
        <v>0</v>
      </c>
      <c r="H17" s="56" t="e">
        <f>IF(#REF!&gt;0,1,0)</f>
        <v>#REF!</v>
      </c>
      <c r="K17" s="56">
        <f t="shared" si="0"/>
        <v>0</v>
      </c>
      <c r="L17" s="56" t="e">
        <f>IF(#REF!&gt;0,1,0)</f>
        <v>#REF!</v>
      </c>
      <c r="N17" s="56" t="e">
        <f t="shared" si="1"/>
        <v>#REF!</v>
      </c>
      <c r="O17" s="56" t="e">
        <f t="shared" si="2"/>
        <v>#REF!</v>
      </c>
      <c r="R17" s="56" t="e">
        <f>IF(#REF!=0,1,0)</f>
        <v>#REF!</v>
      </c>
    </row>
    <row r="18" spans="1:18" ht="49.5">
      <c r="A18" s="62">
        <v>13</v>
      </c>
      <c r="B18" s="54" t="s">
        <v>190</v>
      </c>
      <c r="C18" s="54" t="s">
        <v>200</v>
      </c>
      <c r="D18" s="54" t="s">
        <v>191</v>
      </c>
      <c r="E18" s="54" t="s">
        <v>24</v>
      </c>
      <c r="F18" s="64">
        <v>17570</v>
      </c>
      <c r="G18" s="65">
        <v>0</v>
      </c>
      <c r="H18" s="56" t="e">
        <f>IF(#REF!&gt;0,1,0)</f>
        <v>#REF!</v>
      </c>
      <c r="K18" s="56">
        <f t="shared" si="0"/>
        <v>0</v>
      </c>
      <c r="L18" s="56" t="e">
        <f>IF(#REF!&gt;0,1,0)</f>
        <v>#REF!</v>
      </c>
      <c r="N18" s="56" t="e">
        <f t="shared" si="1"/>
        <v>#REF!</v>
      </c>
      <c r="O18" s="56" t="e">
        <f t="shared" si="2"/>
        <v>#REF!</v>
      </c>
      <c r="R18" s="56" t="e">
        <f>IF(#REF!=0,1,0)</f>
        <v>#REF!</v>
      </c>
    </row>
    <row r="19" spans="1:18" ht="49.5">
      <c r="A19" s="62">
        <v>14</v>
      </c>
      <c r="B19" s="54" t="s">
        <v>220</v>
      </c>
      <c r="C19" s="54" t="s">
        <v>203</v>
      </c>
      <c r="D19" s="54" t="s">
        <v>64</v>
      </c>
      <c r="E19" s="54" t="s">
        <v>7</v>
      </c>
      <c r="F19" s="64">
        <v>62800</v>
      </c>
      <c r="G19" s="65">
        <v>0</v>
      </c>
      <c r="H19" s="56" t="e">
        <f>IF(#REF!&gt;0,1,0)</f>
        <v>#REF!</v>
      </c>
      <c r="K19" s="56">
        <f t="shared" ref="K19:K24" si="3">IF(G19&gt;0,1,0)</f>
        <v>0</v>
      </c>
      <c r="L19" s="56" t="e">
        <f>IF(#REF!&gt;0,1,0)</f>
        <v>#REF!</v>
      </c>
      <c r="N19" s="56" t="e">
        <f t="shared" si="1"/>
        <v>#REF!</v>
      </c>
      <c r="O19" s="56" t="e">
        <f t="shared" si="2"/>
        <v>#REF!</v>
      </c>
      <c r="R19" s="56" t="e">
        <f>IF(#REF!=0,1,0)</f>
        <v>#REF!</v>
      </c>
    </row>
    <row r="20" spans="1:18" ht="49.5">
      <c r="A20" s="62">
        <v>15</v>
      </c>
      <c r="B20" s="54" t="s">
        <v>192</v>
      </c>
      <c r="C20" s="54" t="s">
        <v>208</v>
      </c>
      <c r="D20" s="54" t="s">
        <v>11</v>
      </c>
      <c r="E20" s="54" t="s">
        <v>12</v>
      </c>
      <c r="F20" s="67">
        <v>75610</v>
      </c>
      <c r="G20" s="65">
        <v>0</v>
      </c>
      <c r="H20" s="56" t="e">
        <f>IF(#REF!&gt;0,1,0)</f>
        <v>#REF!</v>
      </c>
      <c r="K20" s="56">
        <f t="shared" si="3"/>
        <v>0</v>
      </c>
      <c r="L20" s="56" t="e">
        <f>IF(#REF!&gt;0,1,0)</f>
        <v>#REF!</v>
      </c>
      <c r="N20" s="56" t="e">
        <f t="shared" si="1"/>
        <v>#REF!</v>
      </c>
      <c r="O20" s="56" t="e">
        <f t="shared" si="2"/>
        <v>#REF!</v>
      </c>
      <c r="R20" s="56" t="e">
        <f>IF(#REF!=0,1,0)</f>
        <v>#REF!</v>
      </c>
    </row>
    <row r="21" spans="1:18" ht="33">
      <c r="A21" s="62">
        <v>16</v>
      </c>
      <c r="B21" s="54" t="s">
        <v>192</v>
      </c>
      <c r="C21" s="54" t="s">
        <v>205</v>
      </c>
      <c r="D21" s="54" t="s">
        <v>11</v>
      </c>
      <c r="E21" s="54" t="s">
        <v>13</v>
      </c>
      <c r="F21" s="64">
        <v>125250</v>
      </c>
      <c r="G21" s="65">
        <v>0</v>
      </c>
      <c r="H21" s="56" t="e">
        <f>IF(#REF!&gt;0,1,0)</f>
        <v>#REF!</v>
      </c>
      <c r="J21" s="66"/>
      <c r="K21" s="56">
        <f t="shared" si="3"/>
        <v>0</v>
      </c>
      <c r="L21" s="56" t="e">
        <f>IF(#REF!&gt;0,1,0)</f>
        <v>#REF!</v>
      </c>
      <c r="N21" s="56" t="e">
        <f t="shared" si="1"/>
        <v>#REF!</v>
      </c>
      <c r="O21" s="56" t="e">
        <f t="shared" si="2"/>
        <v>#REF!</v>
      </c>
      <c r="R21" s="56" t="e">
        <f>IF(#REF!=0,1,0)</f>
        <v>#REF!</v>
      </c>
    </row>
    <row r="22" spans="1:18" ht="49.5">
      <c r="A22" s="62">
        <v>17</v>
      </c>
      <c r="B22" s="54" t="s">
        <v>253</v>
      </c>
      <c r="C22" s="54" t="s">
        <v>254</v>
      </c>
      <c r="D22" s="54" t="s">
        <v>83</v>
      </c>
      <c r="E22" s="54" t="s">
        <v>255</v>
      </c>
      <c r="F22" s="67">
        <v>153870</v>
      </c>
      <c r="G22" s="65">
        <v>0</v>
      </c>
      <c r="H22" s="56" t="e">
        <f>IF(#REF!&gt;0,1,0)</f>
        <v>#REF!</v>
      </c>
      <c r="K22" s="56">
        <f t="shared" si="3"/>
        <v>0</v>
      </c>
      <c r="R22" s="56" t="e">
        <f>IF(#REF!=0,1,0)</f>
        <v>#REF!</v>
      </c>
    </row>
    <row r="23" spans="1:18" ht="49.5">
      <c r="A23" s="62">
        <v>18</v>
      </c>
      <c r="B23" s="54" t="s">
        <v>256</v>
      </c>
      <c r="C23" s="54" t="s">
        <v>257</v>
      </c>
      <c r="D23" s="54" t="s">
        <v>83</v>
      </c>
      <c r="E23" s="54" t="s">
        <v>258</v>
      </c>
      <c r="F23" s="64">
        <v>251170</v>
      </c>
      <c r="G23" s="65">
        <v>0</v>
      </c>
      <c r="H23" s="56" t="e">
        <f>IF(#REF!&gt;0,1,0)</f>
        <v>#REF!</v>
      </c>
      <c r="I23" s="66"/>
      <c r="K23" s="56">
        <f t="shared" si="3"/>
        <v>0</v>
      </c>
      <c r="L23" s="56" t="e">
        <f>IF(#REF!&gt;0,1,0)</f>
        <v>#REF!</v>
      </c>
      <c r="N23" s="56" t="e">
        <f>K23+L23</f>
        <v>#REF!</v>
      </c>
      <c r="O23" s="56" t="e">
        <f>IF(N23=2,1,0)</f>
        <v>#REF!</v>
      </c>
      <c r="R23" s="56" t="e">
        <f>IF(#REF!=0,1,0)</f>
        <v>#REF!</v>
      </c>
    </row>
    <row r="24" spans="1:18" s="68" customFormat="1" ht="49.5">
      <c r="A24" s="62">
        <v>19</v>
      </c>
      <c r="B24" s="54" t="s">
        <v>259</v>
      </c>
      <c r="C24" s="54" t="s">
        <v>260</v>
      </c>
      <c r="D24" s="54" t="s">
        <v>84</v>
      </c>
      <c r="E24" s="54" t="s">
        <v>261</v>
      </c>
      <c r="F24" s="67">
        <v>79820</v>
      </c>
      <c r="G24" s="65">
        <v>0</v>
      </c>
      <c r="H24" s="56" t="e">
        <f>IF(#REF!&gt;0,1,0)</f>
        <v>#REF!</v>
      </c>
      <c r="K24" s="56">
        <f t="shared" si="3"/>
        <v>0</v>
      </c>
      <c r="L24" s="56" t="e">
        <f>IF(#REF!&gt;0,1,0)</f>
        <v>#REF!</v>
      </c>
      <c r="M24" s="56"/>
      <c r="N24" s="56" t="e">
        <f>K24+L24</f>
        <v>#REF!</v>
      </c>
      <c r="O24" s="56" t="e">
        <f>IF(N24=2,1,0)</f>
        <v>#REF!</v>
      </c>
      <c r="R24" s="56" t="e">
        <f>IF(#REF!=0,1,0)</f>
        <v>#REF!</v>
      </c>
    </row>
    <row r="25" spans="1:18" ht="49.5">
      <c r="A25" s="62">
        <v>20</v>
      </c>
      <c r="B25" s="54" t="s">
        <v>259</v>
      </c>
      <c r="C25" s="54" t="s">
        <v>262</v>
      </c>
      <c r="D25" s="54" t="s">
        <v>85</v>
      </c>
      <c r="E25" s="54" t="s">
        <v>263</v>
      </c>
      <c r="F25" s="64">
        <v>86740</v>
      </c>
      <c r="G25" s="65">
        <v>0</v>
      </c>
    </row>
    <row r="26" spans="1:18" s="68" customFormat="1" ht="49.5">
      <c r="A26" s="62">
        <v>21</v>
      </c>
      <c r="B26" s="54" t="s">
        <v>215</v>
      </c>
      <c r="C26" s="54" t="s">
        <v>214</v>
      </c>
      <c r="D26" s="54" t="s">
        <v>216</v>
      </c>
      <c r="E26" s="54" t="s">
        <v>217</v>
      </c>
      <c r="F26" s="64">
        <v>100000</v>
      </c>
      <c r="G26" s="65">
        <v>0</v>
      </c>
      <c r="H26" s="56" t="e">
        <f>IF(#REF!&gt;0,1,0)</f>
        <v>#REF!</v>
      </c>
      <c r="K26" s="56">
        <f>IF(G26&gt;0,1,0)</f>
        <v>0</v>
      </c>
      <c r="L26" s="56" t="e">
        <f>IF(#REF!&gt;0,1,0)</f>
        <v>#REF!</v>
      </c>
      <c r="M26" s="56"/>
      <c r="N26" s="56" t="e">
        <f>K26+L26</f>
        <v>#REF!</v>
      </c>
      <c r="O26" s="56" t="e">
        <f>IF(N26=2,1,0)</f>
        <v>#REF!</v>
      </c>
      <c r="R26" s="56" t="e">
        <f>IF(#REF!=0,1,0)</f>
        <v>#REF!</v>
      </c>
    </row>
    <row r="27" spans="1:18" ht="82.5">
      <c r="A27" s="62">
        <v>22</v>
      </c>
      <c r="B27" s="54" t="s">
        <v>50</v>
      </c>
      <c r="C27" s="54" t="s">
        <v>207</v>
      </c>
      <c r="D27" s="54" t="s">
        <v>183</v>
      </c>
      <c r="E27" s="54" t="s">
        <v>184</v>
      </c>
      <c r="F27" s="64">
        <v>30000</v>
      </c>
      <c r="G27" s="65">
        <v>0</v>
      </c>
      <c r="R27" s="56" t="e">
        <f>IF(#REF!=0,1,0)</f>
        <v>#REF!</v>
      </c>
    </row>
    <row r="28" spans="1:18" ht="49.5">
      <c r="A28" s="62">
        <v>23</v>
      </c>
      <c r="B28" s="54" t="s">
        <v>267</v>
      </c>
      <c r="C28" s="54" t="s">
        <v>264</v>
      </c>
      <c r="D28" s="54" t="s">
        <v>265</v>
      </c>
      <c r="E28" s="54" t="s">
        <v>266</v>
      </c>
      <c r="F28" s="67">
        <v>121938000</v>
      </c>
      <c r="G28" s="65">
        <v>0</v>
      </c>
      <c r="H28" s="56" t="e">
        <f>IF(#REF!&gt;0,1,0)</f>
        <v>#REF!</v>
      </c>
      <c r="I28" s="66"/>
      <c r="K28" s="56">
        <f>IF(G28&gt;0,1,0)</f>
        <v>0</v>
      </c>
      <c r="L28" s="56" t="e">
        <f>IF(#REF!&gt;0,1,0)</f>
        <v>#REF!</v>
      </c>
      <c r="N28" s="56" t="e">
        <f>K28+L28</f>
        <v>#REF!</v>
      </c>
      <c r="O28" s="56" t="e">
        <f>IF(N28=2,1,0)</f>
        <v>#REF!</v>
      </c>
      <c r="R28" s="56" t="e">
        <f>IF(#REF!=0,1,0)</f>
        <v>#REF!</v>
      </c>
    </row>
    <row r="29" spans="1:18" ht="33">
      <c r="A29" s="62">
        <v>24</v>
      </c>
      <c r="B29" s="54" t="s">
        <v>268</v>
      </c>
      <c r="C29" s="54" t="s">
        <v>269</v>
      </c>
      <c r="D29" s="54" t="s">
        <v>83</v>
      </c>
      <c r="E29" s="54" t="s">
        <v>270</v>
      </c>
      <c r="F29" s="67">
        <v>45000</v>
      </c>
      <c r="G29" s="65">
        <v>0</v>
      </c>
      <c r="H29" s="56" t="e">
        <f>IF(#REF!&gt;0,1,0)</f>
        <v>#REF!</v>
      </c>
      <c r="K29" s="56">
        <f>IF(G29&gt;0,1,0)</f>
        <v>0</v>
      </c>
      <c r="L29" s="56" t="e">
        <f>IF(#REF!&gt;0,1,0)</f>
        <v>#REF!</v>
      </c>
      <c r="N29" s="56" t="e">
        <f>K29+L29</f>
        <v>#REF!</v>
      </c>
      <c r="O29" s="56" t="e">
        <f>IF(N29=2,1,0)</f>
        <v>#REF!</v>
      </c>
      <c r="R29" s="56" t="e">
        <f>IF(#REF!=0,1,0)</f>
        <v>#REF!</v>
      </c>
    </row>
    <row r="30" spans="1:18" ht="66">
      <c r="A30" s="62">
        <v>25</v>
      </c>
      <c r="B30" s="54" t="s">
        <v>193</v>
      </c>
      <c r="C30" s="54" t="s">
        <v>210</v>
      </c>
      <c r="D30" s="54" t="s">
        <v>83</v>
      </c>
      <c r="E30" s="54" t="s">
        <v>194</v>
      </c>
      <c r="F30" s="64">
        <v>189400</v>
      </c>
      <c r="G30" s="65">
        <v>0</v>
      </c>
      <c r="H30" s="56" t="e">
        <f>IF(#REF!&gt;0,1,0)</f>
        <v>#REF!</v>
      </c>
      <c r="K30" s="56">
        <f>IF(G30&gt;0,1,0)</f>
        <v>0</v>
      </c>
      <c r="L30" s="56" t="e">
        <f>IF(#REF!&gt;0,1,0)</f>
        <v>#REF!</v>
      </c>
      <c r="N30" s="56" t="e">
        <f>K30+L30</f>
        <v>#REF!</v>
      </c>
      <c r="O30" s="56" t="e">
        <f>IF(N30=2,1,0)</f>
        <v>#REF!</v>
      </c>
      <c r="R30" s="56" t="e">
        <f>IF(#REF!=0,1,0)</f>
        <v>#REF!</v>
      </c>
    </row>
    <row r="31" spans="1:18" ht="49.5">
      <c r="A31" s="62">
        <v>26</v>
      </c>
      <c r="B31" s="62" t="s">
        <v>271</v>
      </c>
      <c r="C31" s="54" t="s">
        <v>272</v>
      </c>
      <c r="D31" s="54" t="s">
        <v>64</v>
      </c>
      <c r="E31" s="54" t="s">
        <v>273</v>
      </c>
      <c r="F31" s="64">
        <v>85100</v>
      </c>
      <c r="G31" s="65">
        <v>0</v>
      </c>
      <c r="H31" s="56" t="e">
        <f>IF(#REF!&gt;0,1,0)</f>
        <v>#REF!</v>
      </c>
      <c r="I31" s="70"/>
      <c r="K31" s="56">
        <f>IF(G31&gt;0,1,0)</f>
        <v>0</v>
      </c>
      <c r="L31" s="56" t="e">
        <f>IF(#REF!&gt;0,1,0)</f>
        <v>#REF!</v>
      </c>
      <c r="N31" s="56" t="e">
        <f>K31+L31</f>
        <v>#REF!</v>
      </c>
      <c r="O31" s="56" t="e">
        <f>IF(N31=2,1,0)</f>
        <v>#REF!</v>
      </c>
      <c r="R31" s="56" t="e">
        <f>IF(#REF!=0,1,0)</f>
        <v>#REF!</v>
      </c>
    </row>
    <row r="32" spans="1:18" ht="66">
      <c r="A32" s="62">
        <v>27</v>
      </c>
      <c r="B32" s="54" t="s">
        <v>271</v>
      </c>
      <c r="C32" s="54" t="s">
        <v>274</v>
      </c>
      <c r="D32" s="54" t="s">
        <v>275</v>
      </c>
      <c r="E32" s="54" t="s">
        <v>276</v>
      </c>
      <c r="F32" s="64">
        <v>154200</v>
      </c>
      <c r="G32" s="65">
        <v>0</v>
      </c>
      <c r="R32" s="56" t="e">
        <f>IF(#REF!=0,1,0)</f>
        <v>#REF!</v>
      </c>
    </row>
    <row r="33" spans="1:18" ht="49.5">
      <c r="A33" s="62">
        <v>28</v>
      </c>
      <c r="B33" s="54" t="s">
        <v>277</v>
      </c>
      <c r="C33" s="54" t="s">
        <v>278</v>
      </c>
      <c r="D33" s="54" t="s">
        <v>182</v>
      </c>
      <c r="E33" s="54" t="s">
        <v>279</v>
      </c>
      <c r="F33" s="64">
        <v>38869878.799999997</v>
      </c>
      <c r="G33" s="65">
        <v>0</v>
      </c>
      <c r="H33" s="56" t="e">
        <f>IF(#REF!&gt;0,1,0)</f>
        <v>#REF!</v>
      </c>
      <c r="K33" s="56">
        <f t="shared" ref="K33:K42" si="4">IF(G33&gt;0,1,0)</f>
        <v>0</v>
      </c>
      <c r="L33" s="56" t="e">
        <f>IF(#REF!&gt;0,1,0)</f>
        <v>#REF!</v>
      </c>
      <c r="N33" s="56" t="e">
        <f t="shared" ref="N33:N42" si="5">K33+L33</f>
        <v>#REF!</v>
      </c>
      <c r="O33" s="56" t="e">
        <f t="shared" ref="O33:O42" si="6">IF(N33=2,1,0)</f>
        <v>#REF!</v>
      </c>
      <c r="R33" s="56" t="e">
        <f>IF(#REF!=0,1,0)</f>
        <v>#REF!</v>
      </c>
    </row>
    <row r="34" spans="1:18" ht="66">
      <c r="A34" s="62">
        <v>29</v>
      </c>
      <c r="B34" s="54" t="s">
        <v>280</v>
      </c>
      <c r="C34" s="54" t="s">
        <v>201</v>
      </c>
      <c r="D34" s="54" t="s">
        <v>182</v>
      </c>
      <c r="E34" s="54" t="s">
        <v>22</v>
      </c>
      <c r="F34" s="64">
        <v>2216000</v>
      </c>
      <c r="G34" s="65">
        <v>0</v>
      </c>
      <c r="H34" s="56" t="e">
        <f>IF(#REF!&gt;0,1,0)</f>
        <v>#REF!</v>
      </c>
      <c r="I34" s="66"/>
      <c r="K34" s="56">
        <f t="shared" si="4"/>
        <v>0</v>
      </c>
      <c r="L34" s="56" t="e">
        <f>IF(#REF!&gt;0,1,0)</f>
        <v>#REF!</v>
      </c>
      <c r="N34" s="56" t="e">
        <f t="shared" si="5"/>
        <v>#REF!</v>
      </c>
      <c r="O34" s="56" t="e">
        <f t="shared" si="6"/>
        <v>#REF!</v>
      </c>
      <c r="R34" s="56" t="e">
        <f>IF(#REF!=0,1,0)</f>
        <v>#REF!</v>
      </c>
    </row>
    <row r="35" spans="1:18" ht="49.5">
      <c r="A35" s="62">
        <v>30</v>
      </c>
      <c r="B35" s="54" t="s">
        <v>281</v>
      </c>
      <c r="C35" s="54" t="s">
        <v>282</v>
      </c>
      <c r="D35" s="54" t="s">
        <v>182</v>
      </c>
      <c r="E35" s="54" t="s">
        <v>41</v>
      </c>
      <c r="F35" s="67">
        <v>52056000</v>
      </c>
      <c r="G35" s="65">
        <v>0</v>
      </c>
      <c r="H35" s="56" t="e">
        <f>IF(#REF!&gt;0,1,0)</f>
        <v>#REF!</v>
      </c>
      <c r="I35" s="66"/>
      <c r="K35" s="56">
        <f t="shared" si="4"/>
        <v>0</v>
      </c>
      <c r="L35" s="56" t="e">
        <f>IF(#REF!&gt;0,1,0)</f>
        <v>#REF!</v>
      </c>
      <c r="N35" s="56" t="e">
        <f t="shared" si="5"/>
        <v>#REF!</v>
      </c>
      <c r="O35" s="56" t="e">
        <f t="shared" si="6"/>
        <v>#REF!</v>
      </c>
      <c r="R35" s="56" t="e">
        <f>IF(#REF!=0,1,0)</f>
        <v>#REF!</v>
      </c>
    </row>
    <row r="36" spans="1:18" s="68" customFormat="1" ht="33">
      <c r="A36" s="62">
        <v>31</v>
      </c>
      <c r="B36" s="54" t="s">
        <v>283</v>
      </c>
      <c r="C36" s="54" t="s">
        <v>206</v>
      </c>
      <c r="D36" s="54" t="s">
        <v>294</v>
      </c>
      <c r="E36" s="54" t="s">
        <v>39</v>
      </c>
      <c r="F36" s="64">
        <v>145800</v>
      </c>
      <c r="G36" s="65">
        <v>0</v>
      </c>
      <c r="H36" s="56" t="e">
        <f>IF(#REF!&gt;0,1,0)</f>
        <v>#REF!</v>
      </c>
      <c r="K36" s="56">
        <f t="shared" si="4"/>
        <v>0</v>
      </c>
      <c r="L36" s="56" t="e">
        <f>IF(#REF!&gt;0,1,0)</f>
        <v>#REF!</v>
      </c>
      <c r="M36" s="56"/>
      <c r="N36" s="56" t="e">
        <f t="shared" si="5"/>
        <v>#REF!</v>
      </c>
      <c r="O36" s="56" t="e">
        <f t="shared" si="6"/>
        <v>#REF!</v>
      </c>
      <c r="R36" s="56" t="e">
        <f>IF(#REF!=0,1,0)</f>
        <v>#REF!</v>
      </c>
    </row>
    <row r="37" spans="1:18" ht="66">
      <c r="A37" s="62">
        <v>32</v>
      </c>
      <c r="B37" s="54" t="s">
        <v>284</v>
      </c>
      <c r="C37" s="54" t="s">
        <v>285</v>
      </c>
      <c r="D37" s="54" t="s">
        <v>84</v>
      </c>
      <c r="E37" s="54" t="s">
        <v>286</v>
      </c>
      <c r="F37" s="64">
        <v>540050</v>
      </c>
      <c r="G37" s="65">
        <v>0</v>
      </c>
      <c r="H37" s="56" t="e">
        <f>IF(#REF!&gt;0,1,0)</f>
        <v>#REF!</v>
      </c>
      <c r="I37" s="56">
        <v>216.4</v>
      </c>
      <c r="K37" s="56">
        <f t="shared" si="4"/>
        <v>0</v>
      </c>
      <c r="L37" s="56" t="e">
        <f>IF(#REF!&gt;0,1,0)</f>
        <v>#REF!</v>
      </c>
      <c r="N37" s="56" t="e">
        <f t="shared" si="5"/>
        <v>#REF!</v>
      </c>
      <c r="O37" s="56" t="e">
        <f t="shared" si="6"/>
        <v>#REF!</v>
      </c>
      <c r="R37" s="56" t="e">
        <f>IF(#REF!=0,1,0)</f>
        <v>#REF!</v>
      </c>
    </row>
    <row r="38" spans="1:18" ht="49.5">
      <c r="A38" s="62">
        <v>33</v>
      </c>
      <c r="B38" s="54" t="s">
        <v>287</v>
      </c>
      <c r="C38" s="54" t="s">
        <v>288</v>
      </c>
      <c r="D38" s="54" t="s">
        <v>83</v>
      </c>
      <c r="E38" s="54" t="s">
        <v>289</v>
      </c>
      <c r="F38" s="64">
        <v>589600</v>
      </c>
      <c r="G38" s="65">
        <v>0</v>
      </c>
      <c r="H38" s="56" t="e">
        <f>IF(#REF!&gt;0,1,0)</f>
        <v>#REF!</v>
      </c>
      <c r="K38" s="56">
        <f t="shared" si="4"/>
        <v>0</v>
      </c>
      <c r="L38" s="56" t="e">
        <f>IF(#REF!&gt;0,1,0)</f>
        <v>#REF!</v>
      </c>
      <c r="N38" s="56" t="e">
        <f t="shared" si="5"/>
        <v>#REF!</v>
      </c>
      <c r="O38" s="56" t="e">
        <f t="shared" si="6"/>
        <v>#REF!</v>
      </c>
      <c r="R38" s="56" t="e">
        <f>IF(#REF!=0,1,0)</f>
        <v>#REF!</v>
      </c>
    </row>
    <row r="39" spans="1:18" ht="66">
      <c r="A39" s="62">
        <v>34</v>
      </c>
      <c r="B39" s="54" t="s">
        <v>290</v>
      </c>
      <c r="C39" s="54" t="s">
        <v>291</v>
      </c>
      <c r="D39" s="54" t="s">
        <v>292</v>
      </c>
      <c r="E39" s="54" t="s">
        <v>293</v>
      </c>
      <c r="F39" s="64">
        <v>478400</v>
      </c>
      <c r="G39" s="65">
        <v>0</v>
      </c>
      <c r="H39" s="56" t="e">
        <f>IF(#REF!&gt;0,1,0)</f>
        <v>#REF!</v>
      </c>
      <c r="I39" s="66"/>
      <c r="K39" s="56">
        <f t="shared" si="4"/>
        <v>0</v>
      </c>
      <c r="L39" s="56" t="e">
        <f>IF(#REF!&gt;0,1,0)</f>
        <v>#REF!</v>
      </c>
      <c r="N39" s="56" t="e">
        <f t="shared" si="5"/>
        <v>#REF!</v>
      </c>
      <c r="O39" s="56" t="e">
        <f t="shared" si="6"/>
        <v>#REF!</v>
      </c>
      <c r="R39" s="56" t="e">
        <f>IF(#REF!=0,1,0)</f>
        <v>#REF!</v>
      </c>
    </row>
    <row r="40" spans="1:18" ht="33">
      <c r="A40" s="62">
        <v>35</v>
      </c>
      <c r="B40" s="54" t="s">
        <v>295</v>
      </c>
      <c r="C40" s="54" t="s">
        <v>199</v>
      </c>
      <c r="D40" s="54" t="s">
        <v>191</v>
      </c>
      <c r="E40" s="54" t="s">
        <v>40</v>
      </c>
      <c r="F40" s="64">
        <v>15800</v>
      </c>
      <c r="G40" s="65">
        <v>0</v>
      </c>
      <c r="H40" s="56" t="e">
        <f>IF(#REF!&gt;0,1,0)</f>
        <v>#REF!</v>
      </c>
      <c r="K40" s="56">
        <f t="shared" si="4"/>
        <v>0</v>
      </c>
      <c r="L40" s="56" t="e">
        <f>IF(#REF!&gt;0,1,0)</f>
        <v>#REF!</v>
      </c>
      <c r="N40" s="56" t="e">
        <f t="shared" si="5"/>
        <v>#REF!</v>
      </c>
      <c r="O40" s="56" t="e">
        <f t="shared" si="6"/>
        <v>#REF!</v>
      </c>
      <c r="R40" s="56" t="e">
        <f>IF(#REF!=0,1,0)</f>
        <v>#REF!</v>
      </c>
    </row>
    <row r="41" spans="1:18" ht="49.5">
      <c r="A41" s="62">
        <v>36</v>
      </c>
      <c r="B41" s="54" t="s">
        <v>296</v>
      </c>
      <c r="C41" s="54" t="s">
        <v>198</v>
      </c>
      <c r="D41" s="54" t="s">
        <v>87</v>
      </c>
      <c r="E41" s="54" t="s">
        <v>42</v>
      </c>
      <c r="F41" s="64">
        <v>30000</v>
      </c>
      <c r="G41" s="65">
        <v>0</v>
      </c>
      <c r="H41" s="56" t="e">
        <f>IF(#REF!&gt;0,1,0)</f>
        <v>#REF!</v>
      </c>
      <c r="K41" s="56">
        <f t="shared" si="4"/>
        <v>0</v>
      </c>
      <c r="L41" s="56" t="e">
        <f>IF(#REF!&gt;0,1,0)</f>
        <v>#REF!</v>
      </c>
      <c r="N41" s="56" t="e">
        <f t="shared" si="5"/>
        <v>#REF!</v>
      </c>
      <c r="O41" s="56" t="e">
        <f t="shared" si="6"/>
        <v>#REF!</v>
      </c>
      <c r="R41" s="56" t="e">
        <f>IF(#REF!=0,1,0)</f>
        <v>#REF!</v>
      </c>
    </row>
    <row r="42" spans="1:18" ht="66">
      <c r="A42" s="62">
        <v>37</v>
      </c>
      <c r="B42" s="54" t="s">
        <v>297</v>
      </c>
      <c r="C42" s="54" t="s">
        <v>204</v>
      </c>
      <c r="D42" s="54" t="s">
        <v>36</v>
      </c>
      <c r="E42" s="54" t="s">
        <v>37</v>
      </c>
      <c r="F42" s="64">
        <v>40000</v>
      </c>
      <c r="G42" s="65">
        <v>0</v>
      </c>
      <c r="H42" s="56" t="e">
        <f>IF(#REF!&gt;0,1,0)</f>
        <v>#REF!</v>
      </c>
      <c r="K42" s="56">
        <f t="shared" si="4"/>
        <v>0</v>
      </c>
      <c r="L42" s="56" t="e">
        <f>IF(#REF!&gt;0,1,0)</f>
        <v>#REF!</v>
      </c>
      <c r="N42" s="56" t="e">
        <f t="shared" si="5"/>
        <v>#REF!</v>
      </c>
      <c r="O42" s="56" t="e">
        <f t="shared" si="6"/>
        <v>#REF!</v>
      </c>
      <c r="R42" s="56" t="e">
        <f>IF(#REF!=0,1,0)</f>
        <v>#REF!</v>
      </c>
    </row>
    <row r="43" spans="1:18" ht="66">
      <c r="A43" s="62">
        <v>38</v>
      </c>
      <c r="B43" s="54" t="s">
        <v>298</v>
      </c>
      <c r="C43" s="54" t="s">
        <v>299</v>
      </c>
      <c r="D43" s="54" t="s">
        <v>300</v>
      </c>
      <c r="E43" s="54" t="s">
        <v>301</v>
      </c>
      <c r="F43" s="64">
        <v>100000</v>
      </c>
      <c r="G43" s="65">
        <v>0</v>
      </c>
      <c r="K43" s="56">
        <f>IF(G43&gt;0,1,0)</f>
        <v>0</v>
      </c>
    </row>
    <row r="44" spans="1:18" ht="33">
      <c r="A44" s="62">
        <v>39</v>
      </c>
      <c r="B44" s="54" t="s">
        <v>302</v>
      </c>
      <c r="C44" s="54" t="s">
        <v>303</v>
      </c>
      <c r="D44" s="54" t="s">
        <v>304</v>
      </c>
      <c r="E44" s="54" t="s">
        <v>305</v>
      </c>
      <c r="F44" s="64">
        <v>143340</v>
      </c>
      <c r="G44" s="65">
        <v>0</v>
      </c>
      <c r="H44" s="56" t="e">
        <f>IF(#REF!&gt;0,1,0)</f>
        <v>#REF!</v>
      </c>
      <c r="K44" s="56">
        <f>IF(G44&gt;0,1,0)</f>
        <v>0</v>
      </c>
      <c r="L44" s="56" t="e">
        <f>IF(#REF!&gt;0,1,0)</f>
        <v>#REF!</v>
      </c>
      <c r="N44" s="56" t="e">
        <f>K44+L44</f>
        <v>#REF!</v>
      </c>
      <c r="O44" s="56" t="e">
        <f>IF(N44=2,1,0)</f>
        <v>#REF!</v>
      </c>
      <c r="R44" s="56" t="e">
        <f>IF(#REF!=0,1,0)</f>
        <v>#REF!</v>
      </c>
    </row>
    <row r="45" spans="1:18" ht="49.5">
      <c r="A45" s="62">
        <v>40</v>
      </c>
      <c r="B45" s="54" t="s">
        <v>306</v>
      </c>
      <c r="C45" s="54" t="s">
        <v>307</v>
      </c>
      <c r="D45" s="54" t="s">
        <v>308</v>
      </c>
      <c r="E45" s="54" t="s">
        <v>309</v>
      </c>
      <c r="F45" s="64">
        <v>93110</v>
      </c>
      <c r="G45" s="65">
        <v>0</v>
      </c>
      <c r="H45" s="56" t="e">
        <f>IF(#REF!&gt;0,1,0)</f>
        <v>#REF!</v>
      </c>
      <c r="K45" s="56">
        <f>IF(G45&gt;0,1,0)</f>
        <v>0</v>
      </c>
      <c r="L45" s="56" t="e">
        <f>IF(#REF!&gt;0,1,0)</f>
        <v>#REF!</v>
      </c>
      <c r="N45" s="56" t="e">
        <f>K45+L45</f>
        <v>#REF!</v>
      </c>
      <c r="O45" s="56" t="e">
        <f>IF(N45=2,1,0)</f>
        <v>#REF!</v>
      </c>
      <c r="R45" s="56" t="e">
        <f>IF(#REF!=0,1,0)</f>
        <v>#REF!</v>
      </c>
    </row>
    <row r="46" spans="1:18" ht="33">
      <c r="A46" s="62">
        <v>41</v>
      </c>
      <c r="B46" s="54" t="s">
        <v>310</v>
      </c>
      <c r="C46" s="54" t="s">
        <v>311</v>
      </c>
      <c r="D46" s="54" t="s">
        <v>85</v>
      </c>
      <c r="E46" s="54" t="s">
        <v>312</v>
      </c>
      <c r="F46" s="64">
        <v>310000</v>
      </c>
      <c r="G46" s="65">
        <v>0</v>
      </c>
      <c r="H46" s="56" t="e">
        <f>IF(#REF!&gt;0,1,0)</f>
        <v>#REF!</v>
      </c>
      <c r="K46" s="56">
        <f>IF(G46&gt;0,1,0)</f>
        <v>0</v>
      </c>
      <c r="L46" s="56" t="e">
        <f>IF(#REF!&gt;0,1,0)</f>
        <v>#REF!</v>
      </c>
      <c r="N46" s="56" t="e">
        <f>K46+L46</f>
        <v>#REF!</v>
      </c>
      <c r="O46" s="56" t="e">
        <f>IF(N46=2,1,0)</f>
        <v>#REF!</v>
      </c>
      <c r="R46" s="56" t="e">
        <f>IF(#REF!=0,1,0)</f>
        <v>#REF!</v>
      </c>
    </row>
    <row r="47" spans="1:18" ht="49.5">
      <c r="A47" s="62">
        <v>42</v>
      </c>
      <c r="B47" s="54" t="s">
        <v>313</v>
      </c>
      <c r="C47" s="54" t="s">
        <v>200</v>
      </c>
      <c r="D47" s="54" t="s">
        <v>191</v>
      </c>
      <c r="E47" s="54" t="s">
        <v>314</v>
      </c>
      <c r="F47" s="64">
        <v>84080</v>
      </c>
      <c r="G47" s="65">
        <v>0</v>
      </c>
      <c r="H47" s="56" t="e">
        <f>IF(#REF!&gt;0,1,0)</f>
        <v>#REF!</v>
      </c>
      <c r="I47" s="66"/>
      <c r="K47" s="56">
        <f>IF(G47&gt;0,1,0)</f>
        <v>0</v>
      </c>
      <c r="L47" s="56" t="e">
        <f>IF(#REF!&gt;0,1,0)</f>
        <v>#REF!</v>
      </c>
      <c r="N47" s="56" t="e">
        <f>K47+L47</f>
        <v>#REF!</v>
      </c>
      <c r="O47" s="56" t="e">
        <f>IF(N47=2,1,0)</f>
        <v>#REF!</v>
      </c>
      <c r="R47" s="56" t="e">
        <f>IF(#REF!=0,1,0)</f>
        <v>#REF!</v>
      </c>
    </row>
    <row r="48" spans="1:18" ht="33">
      <c r="A48" s="62">
        <v>43</v>
      </c>
      <c r="B48" s="54" t="s">
        <v>315</v>
      </c>
      <c r="C48" s="54" t="s">
        <v>316</v>
      </c>
      <c r="D48" s="54" t="s">
        <v>317</v>
      </c>
      <c r="E48" s="54" t="s">
        <v>318</v>
      </c>
      <c r="F48" s="64">
        <v>35000</v>
      </c>
      <c r="G48" s="65">
        <v>0</v>
      </c>
    </row>
    <row r="49" spans="1:18" ht="49.5">
      <c r="A49" s="62">
        <v>44</v>
      </c>
      <c r="B49" s="54" t="s">
        <v>319</v>
      </c>
      <c r="C49" s="54" t="s">
        <v>320</v>
      </c>
      <c r="D49" s="54" t="s">
        <v>321</v>
      </c>
      <c r="E49" s="54" t="s">
        <v>322</v>
      </c>
      <c r="F49" s="67">
        <v>105000</v>
      </c>
      <c r="G49" s="65">
        <v>0</v>
      </c>
      <c r="H49" s="56" t="e">
        <f>IF(#REF!&gt;0,1,0)</f>
        <v>#REF!</v>
      </c>
      <c r="K49" s="56">
        <f>IF(G49&gt;0,1,0)</f>
        <v>0</v>
      </c>
      <c r="L49" s="56" t="e">
        <f>IF(#REF!&gt;0,1,0)</f>
        <v>#REF!</v>
      </c>
      <c r="N49" s="56" t="e">
        <f>K49+L49</f>
        <v>#REF!</v>
      </c>
      <c r="O49" s="56" t="e">
        <f>IF(N49=2,1,0)</f>
        <v>#REF!</v>
      </c>
      <c r="R49" s="56" t="e">
        <f>IF(#REF!=0,1,0)</f>
        <v>#REF!</v>
      </c>
    </row>
    <row r="50" spans="1:18" s="68" customFormat="1" ht="49.5">
      <c r="A50" s="62">
        <v>45</v>
      </c>
      <c r="B50" s="54" t="s">
        <v>323</v>
      </c>
      <c r="C50" s="54" t="s">
        <v>324</v>
      </c>
      <c r="D50" s="54" t="s">
        <v>191</v>
      </c>
      <c r="E50" s="54" t="s">
        <v>325</v>
      </c>
      <c r="F50" s="67">
        <v>193400</v>
      </c>
      <c r="G50" s="65">
        <v>0</v>
      </c>
      <c r="H50" s="56" t="e">
        <f>IF(#REF!&gt;0,1,0)</f>
        <v>#REF!</v>
      </c>
      <c r="K50" s="56">
        <f>IF(G50&gt;0,1,0)</f>
        <v>0</v>
      </c>
      <c r="L50" s="56" t="e">
        <f>IF(#REF!&gt;0,1,0)</f>
        <v>#REF!</v>
      </c>
      <c r="M50" s="56"/>
      <c r="N50" s="56" t="e">
        <f>K50+L50</f>
        <v>#REF!</v>
      </c>
      <c r="O50" s="56" t="e">
        <f>IF(N50=2,1,0)</f>
        <v>#REF!</v>
      </c>
      <c r="R50" s="56" t="e">
        <f>IF(#REF!=0,1,0)</f>
        <v>#REF!</v>
      </c>
    </row>
    <row r="51" spans="1:18" ht="66">
      <c r="A51" s="62">
        <v>46</v>
      </c>
      <c r="B51" s="54" t="s">
        <v>326</v>
      </c>
      <c r="C51" s="54" t="s">
        <v>327</v>
      </c>
      <c r="D51" s="54" t="s">
        <v>328</v>
      </c>
      <c r="E51" s="54" t="s">
        <v>329</v>
      </c>
      <c r="F51" s="64">
        <v>48000</v>
      </c>
      <c r="G51" s="65">
        <v>0</v>
      </c>
      <c r="H51" s="56" t="e">
        <f>IF(#REF!&gt;0,1,0)</f>
        <v>#REF!</v>
      </c>
      <c r="K51" s="56">
        <f>IF(G51&gt;0,1,0)</f>
        <v>0</v>
      </c>
      <c r="L51" s="56" t="e">
        <f>IF(#REF!&gt;0,1,0)</f>
        <v>#REF!</v>
      </c>
      <c r="N51" s="56" t="e">
        <f>K51+L51</f>
        <v>#REF!</v>
      </c>
      <c r="O51" s="56" t="e">
        <f>IF(N51=2,1,0)</f>
        <v>#REF!</v>
      </c>
      <c r="R51" s="56" t="e">
        <f>IF(#REF!=0,1,0)</f>
        <v>#REF!</v>
      </c>
    </row>
    <row r="52" spans="1:18" ht="33">
      <c r="A52" s="62">
        <v>47</v>
      </c>
      <c r="B52" s="54" t="s">
        <v>330</v>
      </c>
      <c r="C52" s="54" t="s">
        <v>332</v>
      </c>
      <c r="D52" s="54" t="s">
        <v>84</v>
      </c>
      <c r="E52" s="54" t="s">
        <v>331</v>
      </c>
      <c r="F52" s="64">
        <v>179180</v>
      </c>
      <c r="G52" s="65">
        <v>0</v>
      </c>
      <c r="R52" s="56" t="e">
        <f>IF(#REF!=0,1,0)</f>
        <v>#REF!</v>
      </c>
    </row>
    <row r="53" spans="1:18" ht="66">
      <c r="A53" s="62">
        <v>48</v>
      </c>
      <c r="B53" s="54" t="s">
        <v>333</v>
      </c>
      <c r="C53" s="54" t="s">
        <v>334</v>
      </c>
      <c r="D53" s="54" t="s">
        <v>182</v>
      </c>
      <c r="E53" s="54" t="s">
        <v>335</v>
      </c>
      <c r="F53" s="64">
        <v>759620</v>
      </c>
      <c r="G53" s="65">
        <v>0</v>
      </c>
      <c r="H53" s="56" t="e">
        <f>IF(#REF!&gt;0,1,0)</f>
        <v>#REF!</v>
      </c>
      <c r="K53" s="56">
        <f>IF(G53&gt;0,1,0)</f>
        <v>0</v>
      </c>
      <c r="L53" s="56" t="e">
        <f>IF(#REF!&gt;0,1,0)</f>
        <v>#REF!</v>
      </c>
      <c r="N53" s="56" t="e">
        <f>K53+L53</f>
        <v>#REF!</v>
      </c>
      <c r="O53" s="56" t="e">
        <f>IF(N53=2,1,0)</f>
        <v>#REF!</v>
      </c>
      <c r="R53" s="56" t="e">
        <f>IF(#REF!=0,1,0)</f>
        <v>#REF!</v>
      </c>
    </row>
    <row r="54" spans="1:18" ht="49.5">
      <c r="A54" s="62">
        <v>49</v>
      </c>
      <c r="B54" s="62" t="s">
        <v>336</v>
      </c>
      <c r="C54" s="54" t="s">
        <v>337</v>
      </c>
      <c r="D54" s="54" t="s">
        <v>84</v>
      </c>
      <c r="E54" s="54" t="s">
        <v>338</v>
      </c>
      <c r="F54" s="64">
        <v>86700</v>
      </c>
      <c r="G54" s="65">
        <v>0</v>
      </c>
      <c r="H54" s="56" t="e">
        <f>IF(#REF!&gt;0,1,0)</f>
        <v>#REF!</v>
      </c>
      <c r="K54" s="56">
        <f>IF(G54&gt;0,1,0)</f>
        <v>0</v>
      </c>
      <c r="L54" s="56" t="e">
        <f>IF(#REF!&gt;0,1,0)</f>
        <v>#REF!</v>
      </c>
      <c r="N54" s="56" t="e">
        <f>K54+L54</f>
        <v>#REF!</v>
      </c>
      <c r="O54" s="56" t="e">
        <f>IF(N54=2,1,0)</f>
        <v>#REF!</v>
      </c>
      <c r="R54" s="56" t="e">
        <f>IF(#REF!=0,1,0)</f>
        <v>#REF!</v>
      </c>
    </row>
    <row r="55" spans="1:18" ht="49.5">
      <c r="A55" s="62">
        <v>50</v>
      </c>
      <c r="B55" s="54" t="s">
        <v>339</v>
      </c>
      <c r="C55" s="54" t="s">
        <v>342</v>
      </c>
      <c r="D55" s="54" t="s">
        <v>340</v>
      </c>
      <c r="E55" s="54" t="s">
        <v>341</v>
      </c>
      <c r="F55" s="64">
        <v>85100</v>
      </c>
      <c r="G55" s="65">
        <v>0</v>
      </c>
      <c r="H55" s="56" t="e">
        <f>IF(#REF!&gt;0,1,0)</f>
        <v>#REF!</v>
      </c>
      <c r="K55" s="56">
        <f>IF(G55&gt;0,1,0)</f>
        <v>0</v>
      </c>
      <c r="L55" s="56" t="e">
        <f>IF(#REF!&gt;0,1,0)</f>
        <v>#REF!</v>
      </c>
      <c r="N55" s="56" t="e">
        <f>K55+L55</f>
        <v>#REF!</v>
      </c>
      <c r="O55" s="56" t="e">
        <f>IF(N55=2,1,0)</f>
        <v>#REF!</v>
      </c>
      <c r="R55" s="56" t="e">
        <f>IF(#REF!=0,1,0)</f>
        <v>#REF!</v>
      </c>
    </row>
    <row r="56" spans="1:18" ht="49.5">
      <c r="A56" s="62">
        <v>51</v>
      </c>
      <c r="B56" s="54" t="s">
        <v>343</v>
      </c>
      <c r="C56" s="54" t="s">
        <v>344</v>
      </c>
      <c r="D56" s="54" t="s">
        <v>83</v>
      </c>
      <c r="E56" s="54" t="s">
        <v>345</v>
      </c>
      <c r="F56" s="64">
        <v>1664480</v>
      </c>
      <c r="G56" s="65">
        <v>0</v>
      </c>
      <c r="R56" s="56" t="e">
        <f>IF(#REF!=0,1,0)</f>
        <v>#REF!</v>
      </c>
    </row>
    <row r="57" spans="1:18" ht="33">
      <c r="A57" s="62">
        <v>52</v>
      </c>
      <c r="B57" s="54" t="s">
        <v>346</v>
      </c>
      <c r="C57" s="54" t="s">
        <v>347</v>
      </c>
      <c r="D57" s="54" t="s">
        <v>84</v>
      </c>
      <c r="E57" s="54" t="s">
        <v>348</v>
      </c>
      <c r="F57" s="64">
        <v>23500</v>
      </c>
      <c r="G57" s="65">
        <v>0</v>
      </c>
      <c r="H57" s="56" t="e">
        <f>IF(#REF!&gt;0,1,0)</f>
        <v>#REF!</v>
      </c>
      <c r="K57" s="56">
        <f>IF(G57&gt;0,1,0)</f>
        <v>0</v>
      </c>
      <c r="L57" s="56" t="e">
        <f>IF(#REF!&gt;0,1,0)</f>
        <v>#REF!</v>
      </c>
      <c r="N57" s="56" t="e">
        <f>K57+L57</f>
        <v>#REF!</v>
      </c>
      <c r="O57" s="56" t="e">
        <f>IF(N57=2,1,0)</f>
        <v>#REF!</v>
      </c>
      <c r="R57" s="56" t="e">
        <f>IF(#REF!=0,1,0)</f>
        <v>#REF!</v>
      </c>
    </row>
    <row r="58" spans="1:18" ht="66">
      <c r="A58" s="62">
        <v>53</v>
      </c>
      <c r="B58" s="54" t="s">
        <v>349</v>
      </c>
      <c r="C58" s="54" t="s">
        <v>350</v>
      </c>
      <c r="D58" s="54" t="s">
        <v>351</v>
      </c>
      <c r="E58" s="54" t="s">
        <v>352</v>
      </c>
      <c r="F58" s="67">
        <v>261106</v>
      </c>
      <c r="G58" s="65">
        <v>0</v>
      </c>
      <c r="R58" s="56" t="e">
        <f>IF(#REF!=0,1,0)</f>
        <v>#REF!</v>
      </c>
    </row>
    <row r="59" spans="1:18" ht="33">
      <c r="A59" s="62">
        <v>54</v>
      </c>
      <c r="B59" s="54" t="s">
        <v>353</v>
      </c>
      <c r="C59" s="54" t="s">
        <v>354</v>
      </c>
      <c r="D59" s="54" t="s">
        <v>355</v>
      </c>
      <c r="E59" s="54" t="s">
        <v>356</v>
      </c>
      <c r="F59" s="64">
        <v>10482557</v>
      </c>
      <c r="G59" s="65">
        <v>0</v>
      </c>
      <c r="K59" s="56">
        <f>IF(G59&gt;0,1,0)</f>
        <v>0</v>
      </c>
      <c r="R59" s="56" t="e">
        <f>IF(#REF!=0,1,0)</f>
        <v>#REF!</v>
      </c>
    </row>
    <row r="60" spans="1:18" ht="49.5">
      <c r="A60" s="62">
        <v>55</v>
      </c>
      <c r="B60" s="54" t="s">
        <v>357</v>
      </c>
      <c r="C60" s="54" t="s">
        <v>358</v>
      </c>
      <c r="D60" s="54" t="s">
        <v>359</v>
      </c>
      <c r="E60" s="54" t="s">
        <v>360</v>
      </c>
      <c r="F60" s="64">
        <v>83240</v>
      </c>
      <c r="G60" s="65">
        <v>0</v>
      </c>
    </row>
    <row r="61" spans="1:18" s="68" customFormat="1" ht="66">
      <c r="A61" s="62">
        <v>56</v>
      </c>
      <c r="B61" s="54" t="s">
        <v>361</v>
      </c>
      <c r="C61" s="54" t="s">
        <v>362</v>
      </c>
      <c r="D61" s="54" t="s">
        <v>84</v>
      </c>
      <c r="E61" s="54" t="s">
        <v>363</v>
      </c>
      <c r="F61" s="64">
        <v>54260</v>
      </c>
      <c r="G61" s="65">
        <v>0</v>
      </c>
      <c r="H61" s="56" t="e">
        <f>IF(#REF!&gt;0,1,0)</f>
        <v>#REF!</v>
      </c>
      <c r="K61" s="56">
        <f t="shared" ref="K61:K66" si="7">IF(G61&gt;0,1,0)</f>
        <v>0</v>
      </c>
      <c r="L61" s="56" t="e">
        <f>IF(#REF!&gt;0,1,0)</f>
        <v>#REF!</v>
      </c>
      <c r="M61" s="56"/>
      <c r="N61" s="56" t="e">
        <f>K61+L61</f>
        <v>#REF!</v>
      </c>
      <c r="O61" s="56" t="e">
        <f>IF(N61=2,1,0)</f>
        <v>#REF!</v>
      </c>
      <c r="R61" s="56" t="e">
        <f>IF(#REF!=0,1,0)</f>
        <v>#REF!</v>
      </c>
    </row>
    <row r="62" spans="1:18" ht="49.5">
      <c r="A62" s="62">
        <v>57</v>
      </c>
      <c r="B62" s="54" t="s">
        <v>364</v>
      </c>
      <c r="C62" s="54" t="s">
        <v>365</v>
      </c>
      <c r="D62" s="54" t="s">
        <v>366</v>
      </c>
      <c r="E62" s="54" t="s">
        <v>367</v>
      </c>
      <c r="F62" s="64">
        <v>34030</v>
      </c>
      <c r="G62" s="65">
        <v>0</v>
      </c>
      <c r="H62" s="56" t="e">
        <f>IF(#REF!&gt;0,1,0)</f>
        <v>#REF!</v>
      </c>
      <c r="K62" s="56">
        <f t="shared" si="7"/>
        <v>0</v>
      </c>
      <c r="L62" s="56" t="e">
        <f>IF(#REF!&gt;0,1,0)</f>
        <v>#REF!</v>
      </c>
      <c r="N62" s="56" t="e">
        <f>K62+L62</f>
        <v>#REF!</v>
      </c>
      <c r="O62" s="56" t="e">
        <f>IF(N62=2,1,0)</f>
        <v>#REF!</v>
      </c>
      <c r="R62" s="56" t="e">
        <f>IF(#REF!=0,1,0)</f>
        <v>#REF!</v>
      </c>
    </row>
    <row r="63" spans="1:18" ht="49.5">
      <c r="A63" s="62">
        <v>58</v>
      </c>
      <c r="B63" s="54" t="s">
        <v>368</v>
      </c>
      <c r="C63" s="54" t="s">
        <v>369</v>
      </c>
      <c r="D63" s="54" t="s">
        <v>84</v>
      </c>
      <c r="E63" s="54" t="s">
        <v>370</v>
      </c>
      <c r="F63" s="64">
        <v>50350</v>
      </c>
      <c r="G63" s="65">
        <v>0</v>
      </c>
      <c r="H63" s="56" t="e">
        <f>IF(#REF!&gt;0,1,0)</f>
        <v>#REF!</v>
      </c>
      <c r="K63" s="56">
        <f t="shared" si="7"/>
        <v>0</v>
      </c>
      <c r="L63" s="56" t="e">
        <f>IF(#REF!&gt;0,1,0)</f>
        <v>#REF!</v>
      </c>
      <c r="N63" s="56" t="e">
        <f>K63+L63</f>
        <v>#REF!</v>
      </c>
      <c r="O63" s="56" t="e">
        <f>IF(N63=2,1,0)</f>
        <v>#REF!</v>
      </c>
      <c r="R63" s="56" t="e">
        <f>IF(#REF!=0,1,0)</f>
        <v>#REF!</v>
      </c>
    </row>
    <row r="64" spans="1:18" s="66" customFormat="1" ht="33">
      <c r="A64" s="62">
        <v>59</v>
      </c>
      <c r="B64" s="54" t="s">
        <v>371</v>
      </c>
      <c r="C64" s="54" t="s">
        <v>372</v>
      </c>
      <c r="D64" s="54" t="s">
        <v>84</v>
      </c>
      <c r="E64" s="54" t="s">
        <v>373</v>
      </c>
      <c r="F64" s="64">
        <v>76300</v>
      </c>
      <c r="G64" s="65">
        <v>0</v>
      </c>
      <c r="H64" s="56" t="e">
        <f>IF(#REF!&gt;0,1,0)</f>
        <v>#REF!</v>
      </c>
      <c r="K64" s="56">
        <f t="shared" si="7"/>
        <v>0</v>
      </c>
      <c r="L64" s="56" t="e">
        <f>IF(#REF!&gt;0,1,0)</f>
        <v>#REF!</v>
      </c>
      <c r="M64" s="56"/>
      <c r="N64" s="56" t="e">
        <f>K64+L64</f>
        <v>#REF!</v>
      </c>
      <c r="O64" s="56" t="e">
        <f>IF(N64=2,1,0)</f>
        <v>#REF!</v>
      </c>
      <c r="R64" s="56" t="e">
        <f>IF(#REF!=0,1,0)</f>
        <v>#REF!</v>
      </c>
    </row>
    <row r="65" spans="1:18" ht="33">
      <c r="A65" s="62">
        <v>60</v>
      </c>
      <c r="B65" s="54" t="s">
        <v>374</v>
      </c>
      <c r="C65" s="54" t="s">
        <v>375</v>
      </c>
      <c r="D65" s="54" t="s">
        <v>84</v>
      </c>
      <c r="E65" s="54" t="s">
        <v>376</v>
      </c>
      <c r="F65" s="67">
        <v>27700</v>
      </c>
      <c r="G65" s="65">
        <v>0</v>
      </c>
      <c r="K65" s="56">
        <f t="shared" si="7"/>
        <v>0</v>
      </c>
    </row>
    <row r="66" spans="1:18" ht="33">
      <c r="A66" s="62">
        <v>61</v>
      </c>
      <c r="B66" s="54" t="s">
        <v>377</v>
      </c>
      <c r="C66" s="54" t="s">
        <v>378</v>
      </c>
      <c r="D66" s="54" t="s">
        <v>83</v>
      </c>
      <c r="E66" s="54" t="s">
        <v>379</v>
      </c>
      <c r="F66" s="67">
        <v>43350</v>
      </c>
      <c r="G66" s="65">
        <v>0</v>
      </c>
      <c r="H66" s="56" t="e">
        <f>IF(#REF!&gt;0,1,0)</f>
        <v>#REF!</v>
      </c>
      <c r="K66" s="56">
        <f t="shared" si="7"/>
        <v>0</v>
      </c>
      <c r="L66" s="56" t="e">
        <f>IF(#REF!&gt;0,1,0)</f>
        <v>#REF!</v>
      </c>
      <c r="N66" s="56" t="e">
        <f>K66+L66</f>
        <v>#REF!</v>
      </c>
      <c r="O66" s="56" t="e">
        <f>IF(N66=2,1,0)</f>
        <v>#REF!</v>
      </c>
      <c r="R66" s="56" t="e">
        <f>IF(#REF!=0,1,0)</f>
        <v>#REF!</v>
      </c>
    </row>
    <row r="67" spans="1:18" ht="49.5">
      <c r="A67" s="62">
        <v>62</v>
      </c>
      <c r="B67" s="54" t="s">
        <v>380</v>
      </c>
      <c r="C67" s="54" t="s">
        <v>383</v>
      </c>
      <c r="D67" s="54" t="s">
        <v>381</v>
      </c>
      <c r="E67" s="54" t="s">
        <v>382</v>
      </c>
      <c r="F67" s="67">
        <v>60196</v>
      </c>
      <c r="G67" s="65">
        <v>0</v>
      </c>
      <c r="R67" s="56" t="e">
        <f>IF(#REF!=0,1,0)</f>
        <v>#REF!</v>
      </c>
    </row>
    <row r="68" spans="1:18" ht="49.5">
      <c r="A68" s="62">
        <v>63</v>
      </c>
      <c r="B68" s="54" t="s">
        <v>386</v>
      </c>
      <c r="C68" s="54" t="s">
        <v>384</v>
      </c>
      <c r="D68" s="54" t="s">
        <v>84</v>
      </c>
      <c r="E68" s="54" t="s">
        <v>385</v>
      </c>
      <c r="F68" s="67">
        <v>75000</v>
      </c>
      <c r="G68" s="65">
        <v>0</v>
      </c>
      <c r="H68" s="56" t="e">
        <f>IF(#REF!&gt;0,1,0)</f>
        <v>#REF!</v>
      </c>
      <c r="K68" s="56">
        <f t="shared" ref="K68:K80" si="8">IF(G68&gt;0,1,0)</f>
        <v>0</v>
      </c>
      <c r="L68" s="56" t="e">
        <f>IF(#REF!&gt;0,1,0)</f>
        <v>#REF!</v>
      </c>
      <c r="N68" s="56" t="e">
        <f t="shared" ref="N68:N80" si="9">K68+L68</f>
        <v>#REF!</v>
      </c>
      <c r="O68" s="56" t="e">
        <f t="shared" ref="O68:O80" si="10">IF(N68=2,1,0)</f>
        <v>#REF!</v>
      </c>
      <c r="R68" s="56" t="e">
        <f>IF(#REF!=0,1,0)</f>
        <v>#REF!</v>
      </c>
    </row>
    <row r="69" spans="1:18" ht="33">
      <c r="A69" s="62">
        <v>64</v>
      </c>
      <c r="B69" s="54" t="s">
        <v>387</v>
      </c>
      <c r="C69" s="54" t="s">
        <v>388</v>
      </c>
      <c r="D69" s="54" t="s">
        <v>389</v>
      </c>
      <c r="E69" s="54" t="s">
        <v>390</v>
      </c>
      <c r="F69" s="64">
        <v>100490</v>
      </c>
      <c r="G69" s="65">
        <v>0</v>
      </c>
      <c r="H69" s="56" t="e">
        <f>IF(#REF!&gt;0,1,0)</f>
        <v>#REF!</v>
      </c>
      <c r="K69" s="56">
        <f t="shared" si="8"/>
        <v>0</v>
      </c>
      <c r="L69" s="56" t="e">
        <f>IF(#REF!&gt;0,1,0)</f>
        <v>#REF!</v>
      </c>
      <c r="N69" s="56" t="e">
        <f t="shared" si="9"/>
        <v>#REF!</v>
      </c>
      <c r="O69" s="56" t="e">
        <f t="shared" si="10"/>
        <v>#REF!</v>
      </c>
      <c r="R69" s="56" t="e">
        <f>IF(#REF!=0,1,0)</f>
        <v>#REF!</v>
      </c>
    </row>
    <row r="70" spans="1:18" ht="82.5">
      <c r="A70" s="62">
        <v>65</v>
      </c>
      <c r="B70" s="54" t="s">
        <v>391</v>
      </c>
      <c r="C70" s="54" t="s">
        <v>392</v>
      </c>
      <c r="D70" s="54" t="s">
        <v>83</v>
      </c>
      <c r="E70" s="54" t="s">
        <v>393</v>
      </c>
      <c r="F70" s="64">
        <v>413000</v>
      </c>
      <c r="G70" s="65">
        <v>0</v>
      </c>
      <c r="H70" s="56" t="e">
        <f>IF(#REF!&gt;0,1,0)</f>
        <v>#REF!</v>
      </c>
      <c r="K70" s="56">
        <f t="shared" si="8"/>
        <v>0</v>
      </c>
      <c r="L70" s="56" t="e">
        <f>IF(#REF!&gt;0,1,0)</f>
        <v>#REF!</v>
      </c>
      <c r="N70" s="56" t="e">
        <f t="shared" si="9"/>
        <v>#REF!</v>
      </c>
      <c r="O70" s="56" t="e">
        <f t="shared" si="10"/>
        <v>#REF!</v>
      </c>
      <c r="R70" s="56" t="e">
        <f>IF(#REF!=0,1,0)</f>
        <v>#REF!</v>
      </c>
    </row>
    <row r="71" spans="1:18" ht="49.5">
      <c r="A71" s="62">
        <v>66</v>
      </c>
      <c r="B71" s="54" t="s">
        <v>397</v>
      </c>
      <c r="C71" s="54" t="s">
        <v>394</v>
      </c>
      <c r="D71" s="54" t="s">
        <v>395</v>
      </c>
      <c r="E71" s="54" t="s">
        <v>396</v>
      </c>
      <c r="F71" s="64">
        <v>330600</v>
      </c>
      <c r="G71" s="65">
        <v>0</v>
      </c>
      <c r="H71" s="56" t="e">
        <f>IF(#REF!&gt;0,1,0)</f>
        <v>#REF!</v>
      </c>
      <c r="K71" s="56">
        <f t="shared" si="8"/>
        <v>0</v>
      </c>
      <c r="L71" s="56" t="e">
        <f>IF(#REF!&gt;0,1,0)</f>
        <v>#REF!</v>
      </c>
      <c r="N71" s="56" t="e">
        <f t="shared" si="9"/>
        <v>#REF!</v>
      </c>
      <c r="O71" s="56" t="e">
        <f t="shared" si="10"/>
        <v>#REF!</v>
      </c>
      <c r="R71" s="56" t="e">
        <f>IF(#REF!=0,1,0)</f>
        <v>#REF!</v>
      </c>
    </row>
    <row r="72" spans="1:18" ht="33">
      <c r="A72" s="62">
        <v>67</v>
      </c>
      <c r="B72" s="54" t="s">
        <v>397</v>
      </c>
      <c r="C72" s="54" t="s">
        <v>398</v>
      </c>
      <c r="D72" s="54" t="s">
        <v>399</v>
      </c>
      <c r="E72" s="54" t="s">
        <v>400</v>
      </c>
      <c r="F72" s="64">
        <v>330600</v>
      </c>
      <c r="G72" s="65">
        <v>0</v>
      </c>
      <c r="H72" s="56" t="e">
        <f>IF(#REF!&gt;0,1,0)</f>
        <v>#REF!</v>
      </c>
      <c r="K72" s="56">
        <f t="shared" si="8"/>
        <v>0</v>
      </c>
      <c r="L72" s="56" t="e">
        <f>IF(#REF!&gt;0,1,0)</f>
        <v>#REF!</v>
      </c>
      <c r="N72" s="56" t="e">
        <f t="shared" si="9"/>
        <v>#REF!</v>
      </c>
      <c r="O72" s="56" t="e">
        <f t="shared" si="10"/>
        <v>#REF!</v>
      </c>
      <c r="R72" s="56" t="e">
        <f>IF(#REF!=0,1,0)</f>
        <v>#REF!</v>
      </c>
    </row>
    <row r="73" spans="1:18" ht="49.5">
      <c r="A73" s="62">
        <v>68</v>
      </c>
      <c r="B73" s="54" t="s">
        <v>397</v>
      </c>
      <c r="C73" s="54" t="s">
        <v>401</v>
      </c>
      <c r="D73" s="54" t="s">
        <v>399</v>
      </c>
      <c r="E73" s="54" t="s">
        <v>402</v>
      </c>
      <c r="F73" s="64">
        <v>330600</v>
      </c>
      <c r="G73" s="65">
        <v>0</v>
      </c>
      <c r="H73" s="56" t="e">
        <f>IF(#REF!&gt;0,1,0)</f>
        <v>#REF!</v>
      </c>
      <c r="K73" s="56">
        <f t="shared" si="8"/>
        <v>0</v>
      </c>
      <c r="L73" s="56" t="e">
        <f>IF(#REF!&gt;0,1,0)</f>
        <v>#REF!</v>
      </c>
      <c r="N73" s="56" t="e">
        <f t="shared" si="9"/>
        <v>#REF!</v>
      </c>
      <c r="O73" s="56" t="e">
        <f t="shared" si="10"/>
        <v>#REF!</v>
      </c>
      <c r="R73" s="56" t="e">
        <f>IF(#REF!=0,1,0)</f>
        <v>#REF!</v>
      </c>
    </row>
    <row r="74" spans="1:18" ht="49.5">
      <c r="A74" s="62">
        <v>69</v>
      </c>
      <c r="B74" s="54" t="s">
        <v>403</v>
      </c>
      <c r="C74" s="54" t="s">
        <v>404</v>
      </c>
      <c r="D74" s="54" t="s">
        <v>405</v>
      </c>
      <c r="E74" s="54" t="s">
        <v>406</v>
      </c>
      <c r="F74" s="64">
        <v>604000</v>
      </c>
      <c r="G74" s="65">
        <v>0</v>
      </c>
      <c r="H74" s="56" t="e">
        <f>IF(#REF!&gt;0,1,0)</f>
        <v>#REF!</v>
      </c>
      <c r="K74" s="56">
        <f t="shared" si="8"/>
        <v>0</v>
      </c>
      <c r="L74" s="56" t="e">
        <f>IF(#REF!&gt;0,1,0)</f>
        <v>#REF!</v>
      </c>
      <c r="N74" s="56" t="e">
        <f t="shared" si="9"/>
        <v>#REF!</v>
      </c>
      <c r="O74" s="56" t="e">
        <f t="shared" si="10"/>
        <v>#REF!</v>
      </c>
      <c r="R74" s="56" t="e">
        <f>IF(#REF!=0,1,0)</f>
        <v>#REF!</v>
      </c>
    </row>
    <row r="75" spans="1:18" ht="49.5">
      <c r="A75" s="62">
        <v>70</v>
      </c>
      <c r="B75" s="54" t="s">
        <v>407</v>
      </c>
      <c r="C75" s="54" t="s">
        <v>408</v>
      </c>
      <c r="D75" s="54" t="s">
        <v>64</v>
      </c>
      <c r="E75" s="54" t="s">
        <v>409</v>
      </c>
      <c r="F75" s="64">
        <v>45200</v>
      </c>
      <c r="G75" s="65">
        <v>0</v>
      </c>
      <c r="H75" s="56" t="e">
        <f>IF(#REF!&gt;0,1,0)</f>
        <v>#REF!</v>
      </c>
      <c r="K75" s="56">
        <f t="shared" si="8"/>
        <v>0</v>
      </c>
      <c r="L75" s="56" t="e">
        <f>IF(#REF!&gt;0,1,0)</f>
        <v>#REF!</v>
      </c>
      <c r="N75" s="56" t="e">
        <f t="shared" si="9"/>
        <v>#REF!</v>
      </c>
      <c r="O75" s="56" t="e">
        <f t="shared" si="10"/>
        <v>#REF!</v>
      </c>
      <c r="R75" s="56" t="e">
        <f>IF(#REF!=0,1,0)</f>
        <v>#REF!</v>
      </c>
    </row>
    <row r="76" spans="1:18" ht="49.5">
      <c r="A76" s="62">
        <v>71</v>
      </c>
      <c r="B76" s="54" t="s">
        <v>407</v>
      </c>
      <c r="C76" s="54" t="s">
        <v>410</v>
      </c>
      <c r="D76" s="54" t="s">
        <v>64</v>
      </c>
      <c r="E76" s="54" t="s">
        <v>411</v>
      </c>
      <c r="F76" s="64">
        <v>1629200</v>
      </c>
      <c r="G76" s="65">
        <v>0</v>
      </c>
      <c r="H76" s="56" t="e">
        <f>IF(#REF!&gt;0,1,0)</f>
        <v>#REF!</v>
      </c>
      <c r="I76" s="66"/>
      <c r="K76" s="56">
        <f t="shared" si="8"/>
        <v>0</v>
      </c>
      <c r="L76" s="56" t="e">
        <f>IF(#REF!&gt;0,1,0)</f>
        <v>#REF!</v>
      </c>
      <c r="N76" s="56" t="e">
        <f t="shared" si="9"/>
        <v>#REF!</v>
      </c>
      <c r="O76" s="56" t="e">
        <f t="shared" si="10"/>
        <v>#REF!</v>
      </c>
      <c r="R76" s="56" t="e">
        <f>IF(#REF!=0,1,0)</f>
        <v>#REF!</v>
      </c>
    </row>
    <row r="77" spans="1:18" ht="49.5">
      <c r="A77" s="62">
        <v>72</v>
      </c>
      <c r="B77" s="54" t="s">
        <v>412</v>
      </c>
      <c r="C77" s="54" t="s">
        <v>413</v>
      </c>
      <c r="D77" s="54" t="s">
        <v>414</v>
      </c>
      <c r="E77" s="54" t="s">
        <v>415</v>
      </c>
      <c r="F77" s="67">
        <v>126000</v>
      </c>
      <c r="G77" s="65">
        <v>0</v>
      </c>
      <c r="H77" s="56" t="e">
        <f>IF(#REF!&gt;0,1,0)</f>
        <v>#REF!</v>
      </c>
      <c r="K77" s="56">
        <f t="shared" si="8"/>
        <v>0</v>
      </c>
      <c r="L77" s="56" t="e">
        <f>IF(#REF!&gt;0,1,0)</f>
        <v>#REF!</v>
      </c>
      <c r="N77" s="56" t="e">
        <f t="shared" si="9"/>
        <v>#REF!</v>
      </c>
      <c r="O77" s="56" t="e">
        <f t="shared" si="10"/>
        <v>#REF!</v>
      </c>
      <c r="R77" s="56" t="e">
        <f>IF(#REF!=0,1,0)</f>
        <v>#REF!</v>
      </c>
    </row>
    <row r="78" spans="1:18" ht="33">
      <c r="A78" s="62">
        <v>73</v>
      </c>
      <c r="B78" s="54" t="s">
        <v>416</v>
      </c>
      <c r="C78" s="54" t="s">
        <v>378</v>
      </c>
      <c r="D78" s="54" t="s">
        <v>83</v>
      </c>
      <c r="E78" s="54" t="s">
        <v>417</v>
      </c>
      <c r="F78" s="64">
        <v>160000</v>
      </c>
      <c r="G78" s="65">
        <v>0</v>
      </c>
      <c r="H78" s="56" t="e">
        <f>IF(#REF!&gt;0,1,0)</f>
        <v>#REF!</v>
      </c>
      <c r="K78" s="56">
        <f t="shared" si="8"/>
        <v>0</v>
      </c>
      <c r="L78" s="56" t="e">
        <f>IF(#REF!&gt;0,1,0)</f>
        <v>#REF!</v>
      </c>
      <c r="N78" s="56" t="e">
        <f t="shared" si="9"/>
        <v>#REF!</v>
      </c>
      <c r="O78" s="56" t="e">
        <f t="shared" si="10"/>
        <v>#REF!</v>
      </c>
      <c r="R78" s="56" t="e">
        <f>IF(#REF!=0,1,0)</f>
        <v>#REF!</v>
      </c>
    </row>
    <row r="79" spans="1:18" ht="49.5">
      <c r="A79" s="62">
        <v>74</v>
      </c>
      <c r="B79" s="54" t="s">
        <v>420</v>
      </c>
      <c r="C79" s="54" t="s">
        <v>418</v>
      </c>
      <c r="D79" s="54" t="s">
        <v>355</v>
      </c>
      <c r="E79" s="54" t="s">
        <v>419</v>
      </c>
      <c r="F79" s="64">
        <v>28380490</v>
      </c>
      <c r="G79" s="65">
        <v>0</v>
      </c>
      <c r="H79" s="56" t="e">
        <f>IF(#REF!&gt;0,1,0)</f>
        <v>#REF!</v>
      </c>
      <c r="I79" s="56">
        <v>170</v>
      </c>
      <c r="K79" s="56">
        <f t="shared" si="8"/>
        <v>0</v>
      </c>
      <c r="L79" s="56" t="e">
        <f>IF(#REF!&gt;0,1,0)</f>
        <v>#REF!</v>
      </c>
      <c r="N79" s="56" t="e">
        <f t="shared" si="9"/>
        <v>#REF!</v>
      </c>
      <c r="O79" s="56" t="e">
        <f t="shared" si="10"/>
        <v>#REF!</v>
      </c>
      <c r="R79" s="56" t="e">
        <f>IF(#REF!=0,1,0)</f>
        <v>#REF!</v>
      </c>
    </row>
    <row r="80" spans="1:18" ht="66">
      <c r="A80" s="62">
        <v>75</v>
      </c>
      <c r="B80" s="54" t="s">
        <v>421</v>
      </c>
      <c r="C80" s="54" t="s">
        <v>422</v>
      </c>
      <c r="D80" s="54" t="s">
        <v>423</v>
      </c>
      <c r="E80" s="54" t="s">
        <v>424</v>
      </c>
      <c r="F80" s="64">
        <v>45630</v>
      </c>
      <c r="G80" s="65">
        <v>0</v>
      </c>
      <c r="H80" s="56" t="e">
        <f>IF(#REF!&gt;0,1,0)</f>
        <v>#REF!</v>
      </c>
      <c r="I80" s="66"/>
      <c r="K80" s="56">
        <f t="shared" si="8"/>
        <v>0</v>
      </c>
      <c r="L80" s="56" t="e">
        <f>IF(#REF!&gt;0,1,0)</f>
        <v>#REF!</v>
      </c>
      <c r="N80" s="56" t="e">
        <f t="shared" si="9"/>
        <v>#REF!</v>
      </c>
      <c r="O80" s="56" t="e">
        <f t="shared" si="10"/>
        <v>#REF!</v>
      </c>
      <c r="R80" s="56" t="e">
        <f>IF(#REF!=0,1,0)</f>
        <v>#REF!</v>
      </c>
    </row>
    <row r="81" spans="1:18" ht="33">
      <c r="A81" s="62">
        <v>76</v>
      </c>
      <c r="B81" s="54" t="s">
        <v>431</v>
      </c>
      <c r="C81" s="54" t="s">
        <v>425</v>
      </c>
      <c r="D81" s="54" t="s">
        <v>426</v>
      </c>
      <c r="E81" s="54" t="s">
        <v>427</v>
      </c>
      <c r="F81" s="64">
        <v>8356578</v>
      </c>
      <c r="G81" s="65">
        <v>0</v>
      </c>
      <c r="H81" s="56" t="e">
        <f>IF(#REF!&gt;0,1,0)</f>
        <v>#REF!</v>
      </c>
      <c r="I81" s="66"/>
      <c r="K81" s="56">
        <f t="shared" ref="K81:K89" si="11">IF(G81&gt;0,1,0)</f>
        <v>0</v>
      </c>
      <c r="L81" s="56" t="e">
        <f>IF(#REF!&gt;0,1,0)</f>
        <v>#REF!</v>
      </c>
      <c r="N81" s="56" t="e">
        <f t="shared" ref="N81:N89" si="12">K81+L81</f>
        <v>#REF!</v>
      </c>
      <c r="O81" s="56" t="e">
        <f t="shared" ref="O81:O89" si="13">IF(N81=2,1,0)</f>
        <v>#REF!</v>
      </c>
      <c r="R81" s="56" t="e">
        <f>IF(#REF!=0,1,0)</f>
        <v>#REF!</v>
      </c>
    </row>
    <row r="82" spans="1:18" ht="49.5">
      <c r="A82" s="62">
        <v>77</v>
      </c>
      <c r="B82" s="54" t="s">
        <v>431</v>
      </c>
      <c r="C82" s="54" t="s">
        <v>428</v>
      </c>
      <c r="D82" s="54" t="s">
        <v>429</v>
      </c>
      <c r="E82" s="54" t="s">
        <v>430</v>
      </c>
      <c r="F82" s="64">
        <v>576950</v>
      </c>
      <c r="G82" s="65">
        <v>0</v>
      </c>
      <c r="H82" s="56" t="e">
        <f>IF(#REF!&gt;0,1,0)</f>
        <v>#REF!</v>
      </c>
      <c r="I82" s="66"/>
      <c r="K82" s="56">
        <f t="shared" si="11"/>
        <v>0</v>
      </c>
      <c r="L82" s="56" t="e">
        <f>IF(#REF!&gt;0,1,0)</f>
        <v>#REF!</v>
      </c>
      <c r="N82" s="56" t="e">
        <f t="shared" si="12"/>
        <v>#REF!</v>
      </c>
      <c r="O82" s="56" t="e">
        <f t="shared" si="13"/>
        <v>#REF!</v>
      </c>
      <c r="R82" s="56" t="e">
        <f>IF(#REF!=0,1,0)</f>
        <v>#REF!</v>
      </c>
    </row>
    <row r="83" spans="1:18" ht="33">
      <c r="A83" s="62">
        <v>78</v>
      </c>
      <c r="B83" s="54" t="s">
        <v>432</v>
      </c>
      <c r="C83" s="54" t="s">
        <v>433</v>
      </c>
      <c r="D83" s="54" t="s">
        <v>434</v>
      </c>
      <c r="E83" s="54" t="s">
        <v>435</v>
      </c>
      <c r="F83" s="64">
        <v>52100</v>
      </c>
      <c r="G83" s="65">
        <v>0</v>
      </c>
      <c r="H83" s="56" t="e">
        <f>IF(#REF!&gt;0,1,0)</f>
        <v>#REF!</v>
      </c>
      <c r="I83" s="66"/>
      <c r="K83" s="56">
        <f t="shared" si="11"/>
        <v>0</v>
      </c>
      <c r="L83" s="56" t="e">
        <f>IF(#REF!&gt;0,1,0)</f>
        <v>#REF!</v>
      </c>
      <c r="N83" s="56" t="e">
        <f t="shared" si="12"/>
        <v>#REF!</v>
      </c>
      <c r="O83" s="56" t="e">
        <f t="shared" si="13"/>
        <v>#REF!</v>
      </c>
      <c r="R83" s="56" t="e">
        <f>IF(#REF!=0,1,0)</f>
        <v>#REF!</v>
      </c>
    </row>
    <row r="84" spans="1:18" ht="33">
      <c r="A84" s="62">
        <v>79</v>
      </c>
      <c r="B84" s="54" t="s">
        <v>436</v>
      </c>
      <c r="C84" s="54" t="s">
        <v>437</v>
      </c>
      <c r="D84" s="54" t="s">
        <v>438</v>
      </c>
      <c r="E84" s="54" t="s">
        <v>439</v>
      </c>
      <c r="F84" s="64">
        <v>17620</v>
      </c>
      <c r="G84" s="65">
        <v>0</v>
      </c>
      <c r="H84" s="56" t="e">
        <f>IF(#REF!&gt;0,1,0)</f>
        <v>#REF!</v>
      </c>
      <c r="I84" s="66"/>
      <c r="K84" s="56">
        <f t="shared" si="11"/>
        <v>0</v>
      </c>
      <c r="L84" s="56" t="e">
        <f>IF(#REF!&gt;0,1,0)</f>
        <v>#REF!</v>
      </c>
      <c r="N84" s="56" t="e">
        <f t="shared" si="12"/>
        <v>#REF!</v>
      </c>
      <c r="O84" s="56" t="e">
        <f t="shared" si="13"/>
        <v>#REF!</v>
      </c>
      <c r="R84" s="56" t="e">
        <f>IF(#REF!=0,1,0)</f>
        <v>#REF!</v>
      </c>
    </row>
    <row r="85" spans="1:18" ht="49.5">
      <c r="A85" s="62">
        <v>80</v>
      </c>
      <c r="B85" s="54" t="s">
        <v>436</v>
      </c>
      <c r="C85" s="54" t="s">
        <v>440</v>
      </c>
      <c r="D85" s="54" t="s">
        <v>441</v>
      </c>
      <c r="E85" s="54" t="s">
        <v>442</v>
      </c>
      <c r="F85" s="64">
        <v>914830</v>
      </c>
      <c r="G85" s="65">
        <v>0</v>
      </c>
      <c r="H85" s="56" t="e">
        <f>IF(#REF!&gt;0,1,0)</f>
        <v>#REF!</v>
      </c>
      <c r="K85" s="56">
        <f t="shared" si="11"/>
        <v>0</v>
      </c>
      <c r="L85" s="56" t="e">
        <f>IF(#REF!&gt;0,1,0)</f>
        <v>#REF!</v>
      </c>
      <c r="N85" s="56" t="e">
        <f t="shared" si="12"/>
        <v>#REF!</v>
      </c>
      <c r="O85" s="56" t="e">
        <f t="shared" si="13"/>
        <v>#REF!</v>
      </c>
      <c r="R85" s="56" t="e">
        <f>IF(#REF!=0,1,0)</f>
        <v>#REF!</v>
      </c>
    </row>
    <row r="86" spans="1:18" s="68" customFormat="1" ht="49.5">
      <c r="A86" s="62">
        <v>81</v>
      </c>
      <c r="B86" s="54" t="s">
        <v>443</v>
      </c>
      <c r="C86" s="54" t="s">
        <v>307</v>
      </c>
      <c r="D86" s="54" t="s">
        <v>444</v>
      </c>
      <c r="E86" s="54" t="s">
        <v>445</v>
      </c>
      <c r="F86" s="67">
        <v>83080</v>
      </c>
      <c r="G86" s="65">
        <v>0</v>
      </c>
      <c r="H86" s="56" t="e">
        <f>IF(#REF!&gt;0,1,0)</f>
        <v>#REF!</v>
      </c>
      <c r="K86" s="56">
        <f t="shared" si="11"/>
        <v>0</v>
      </c>
      <c r="L86" s="56" t="e">
        <f>IF(#REF!&gt;0,1,0)</f>
        <v>#REF!</v>
      </c>
      <c r="M86" s="56"/>
      <c r="N86" s="56" t="e">
        <f t="shared" si="12"/>
        <v>#REF!</v>
      </c>
      <c r="O86" s="56" t="e">
        <f t="shared" si="13"/>
        <v>#REF!</v>
      </c>
      <c r="R86" s="56" t="e">
        <f>IF(#REF!=0,1,0)</f>
        <v>#REF!</v>
      </c>
    </row>
    <row r="87" spans="1:18" ht="66">
      <c r="A87" s="62">
        <v>82</v>
      </c>
      <c r="B87" s="54" t="s">
        <v>450</v>
      </c>
      <c r="C87" s="54" t="s">
        <v>453</v>
      </c>
      <c r="D87" s="54" t="s">
        <v>451</v>
      </c>
      <c r="E87" s="54" t="s">
        <v>452</v>
      </c>
      <c r="F87" s="64">
        <v>33000</v>
      </c>
      <c r="G87" s="65">
        <v>0</v>
      </c>
      <c r="H87" s="56" t="e">
        <f>IF(#REF!&gt;0,1,0)</f>
        <v>#REF!</v>
      </c>
      <c r="K87" s="56">
        <f t="shared" si="11"/>
        <v>0</v>
      </c>
      <c r="L87" s="56" t="e">
        <f>IF(#REF!&gt;0,1,0)</f>
        <v>#REF!</v>
      </c>
      <c r="N87" s="56" t="e">
        <f t="shared" si="12"/>
        <v>#REF!</v>
      </c>
      <c r="O87" s="56" t="e">
        <f t="shared" si="13"/>
        <v>#REF!</v>
      </c>
      <c r="R87" s="56" t="e">
        <f>IF(#REF!=0,1,0)</f>
        <v>#REF!</v>
      </c>
    </row>
    <row r="88" spans="1:18" ht="99">
      <c r="A88" s="62">
        <v>83</v>
      </c>
      <c r="B88" s="54" t="s">
        <v>454</v>
      </c>
      <c r="C88" s="54" t="s">
        <v>455</v>
      </c>
      <c r="D88" s="54" t="s">
        <v>456</v>
      </c>
      <c r="E88" s="54" t="s">
        <v>457</v>
      </c>
      <c r="F88" s="64">
        <v>99840</v>
      </c>
      <c r="G88" s="65">
        <v>0</v>
      </c>
      <c r="H88" s="56" t="e">
        <f>IF(#REF!&gt;0,1,0)</f>
        <v>#REF!</v>
      </c>
      <c r="K88" s="56">
        <f t="shared" si="11"/>
        <v>0</v>
      </c>
      <c r="L88" s="56" t="e">
        <f>IF(#REF!&gt;0,1,0)</f>
        <v>#REF!</v>
      </c>
      <c r="N88" s="56" t="e">
        <f t="shared" si="12"/>
        <v>#REF!</v>
      </c>
      <c r="O88" s="56" t="e">
        <f t="shared" si="13"/>
        <v>#REF!</v>
      </c>
      <c r="R88" s="56" t="e">
        <f>IF(#REF!=0,1,0)</f>
        <v>#REF!</v>
      </c>
    </row>
    <row r="89" spans="1:18" ht="66">
      <c r="A89" s="62">
        <v>84</v>
      </c>
      <c r="B89" s="54" t="s">
        <v>458</v>
      </c>
      <c r="C89" s="54" t="s">
        <v>459</v>
      </c>
      <c r="D89" s="54" t="s">
        <v>460</v>
      </c>
      <c r="E89" s="54" t="s">
        <v>461</v>
      </c>
      <c r="F89" s="64">
        <v>99870</v>
      </c>
      <c r="G89" s="65">
        <v>0</v>
      </c>
      <c r="H89" s="56" t="e">
        <f>IF(#REF!&gt;0,1,0)</f>
        <v>#REF!</v>
      </c>
      <c r="K89" s="56">
        <f t="shared" si="11"/>
        <v>0</v>
      </c>
      <c r="L89" s="56" t="e">
        <f>IF(#REF!&gt;0,1,0)</f>
        <v>#REF!</v>
      </c>
      <c r="N89" s="56" t="e">
        <f t="shared" si="12"/>
        <v>#REF!</v>
      </c>
      <c r="O89" s="56" t="e">
        <f t="shared" si="13"/>
        <v>#REF!</v>
      </c>
      <c r="R89" s="56" t="e">
        <f>IF(#REF!=0,1,0)</f>
        <v>#REF!</v>
      </c>
    </row>
    <row r="90" spans="1:18" ht="33">
      <c r="A90" s="62">
        <v>85</v>
      </c>
      <c r="B90" s="54" t="s">
        <v>462</v>
      </c>
      <c r="C90" s="54" t="s">
        <v>463</v>
      </c>
      <c r="D90" s="54" t="s">
        <v>464</v>
      </c>
      <c r="E90" s="54" t="s">
        <v>465</v>
      </c>
      <c r="F90" s="67">
        <v>151830</v>
      </c>
      <c r="G90" s="65">
        <v>0</v>
      </c>
      <c r="H90" s="56" t="e">
        <f>IF(#REF!&gt;0,1,0)</f>
        <v>#REF!</v>
      </c>
      <c r="K90" s="56">
        <f t="shared" ref="K90:K97" si="14">IF(G90&gt;0,1,0)</f>
        <v>0</v>
      </c>
      <c r="L90" s="56" t="e">
        <f>IF(#REF!&gt;0,1,0)</f>
        <v>#REF!</v>
      </c>
      <c r="N90" s="56" t="e">
        <f t="shared" ref="N90:N97" si="15">K90+L90</f>
        <v>#REF!</v>
      </c>
      <c r="O90" s="56" t="e">
        <f t="shared" ref="O90:O97" si="16">IF(N90=2,1,0)</f>
        <v>#REF!</v>
      </c>
      <c r="R90" s="56" t="e">
        <f>IF(#REF!=0,1,0)</f>
        <v>#REF!</v>
      </c>
    </row>
    <row r="91" spans="1:18" ht="49.5">
      <c r="A91" s="62">
        <v>86</v>
      </c>
      <c r="B91" s="54" t="s">
        <v>466</v>
      </c>
      <c r="C91" s="54" t="s">
        <v>467</v>
      </c>
      <c r="D91" s="54" t="s">
        <v>83</v>
      </c>
      <c r="E91" s="54" t="s">
        <v>468</v>
      </c>
      <c r="F91" s="64">
        <v>84790</v>
      </c>
      <c r="G91" s="65">
        <v>0</v>
      </c>
      <c r="H91" s="56" t="e">
        <f>IF(#REF!&gt;0,1,0)</f>
        <v>#REF!</v>
      </c>
      <c r="K91" s="56">
        <f t="shared" si="14"/>
        <v>0</v>
      </c>
      <c r="L91" s="56" t="e">
        <f>IF(#REF!&gt;0,1,0)</f>
        <v>#REF!</v>
      </c>
      <c r="N91" s="56" t="e">
        <f t="shared" si="15"/>
        <v>#REF!</v>
      </c>
      <c r="O91" s="56" t="e">
        <f t="shared" si="16"/>
        <v>#REF!</v>
      </c>
      <c r="R91" s="56" t="e">
        <f>IF(#REF!=0,1,0)</f>
        <v>#REF!</v>
      </c>
    </row>
    <row r="92" spans="1:18" ht="82.5">
      <c r="A92" s="62">
        <v>87</v>
      </c>
      <c r="B92" s="54" t="s">
        <v>469</v>
      </c>
      <c r="C92" s="54" t="s">
        <v>470</v>
      </c>
      <c r="D92" s="54" t="s">
        <v>84</v>
      </c>
      <c r="E92" s="54" t="s">
        <v>471</v>
      </c>
      <c r="F92" s="64">
        <v>310000</v>
      </c>
      <c r="G92" s="65">
        <v>0</v>
      </c>
      <c r="H92" s="56" t="e">
        <f>IF(#REF!&gt;0,1,0)</f>
        <v>#REF!</v>
      </c>
      <c r="I92" s="66"/>
      <c r="K92" s="56">
        <f t="shared" si="14"/>
        <v>0</v>
      </c>
      <c r="L92" s="56" t="e">
        <f>IF(#REF!&gt;0,1,0)</f>
        <v>#REF!</v>
      </c>
      <c r="N92" s="56" t="e">
        <f t="shared" si="15"/>
        <v>#REF!</v>
      </c>
      <c r="O92" s="56" t="e">
        <f t="shared" si="16"/>
        <v>#REF!</v>
      </c>
      <c r="R92" s="56" t="e">
        <f>IF(#REF!=0,1,0)</f>
        <v>#REF!</v>
      </c>
    </row>
    <row r="93" spans="1:18" ht="49.5">
      <c r="A93" s="62">
        <v>88</v>
      </c>
      <c r="B93" s="54" t="s">
        <v>472</v>
      </c>
      <c r="C93" s="54" t="s">
        <v>473</v>
      </c>
      <c r="D93" s="54" t="s">
        <v>474</v>
      </c>
      <c r="E93" s="54" t="s">
        <v>475</v>
      </c>
      <c r="F93" s="67">
        <v>53500</v>
      </c>
      <c r="G93" s="65">
        <v>0</v>
      </c>
      <c r="H93" s="56" t="e">
        <f>IF(#REF!&gt;0,1,0)</f>
        <v>#REF!</v>
      </c>
      <c r="I93" s="66"/>
      <c r="K93" s="56">
        <f t="shared" si="14"/>
        <v>0</v>
      </c>
      <c r="L93" s="56" t="e">
        <f>IF(#REF!&gt;0,1,0)</f>
        <v>#REF!</v>
      </c>
      <c r="N93" s="56" t="e">
        <f t="shared" si="15"/>
        <v>#REF!</v>
      </c>
      <c r="O93" s="56" t="e">
        <f t="shared" si="16"/>
        <v>#REF!</v>
      </c>
      <c r="R93" s="56" t="e">
        <f>IF(#REF!=0,1,0)</f>
        <v>#REF!</v>
      </c>
    </row>
    <row r="94" spans="1:18" ht="66">
      <c r="A94" s="62">
        <v>89</v>
      </c>
      <c r="B94" s="54" t="s">
        <v>476</v>
      </c>
      <c r="C94" s="54" t="s">
        <v>479</v>
      </c>
      <c r="D94" s="54" t="s">
        <v>477</v>
      </c>
      <c r="E94" s="54" t="s">
        <v>478</v>
      </c>
      <c r="F94" s="67">
        <v>106000</v>
      </c>
      <c r="G94" s="65">
        <v>0</v>
      </c>
      <c r="H94" s="56" t="e">
        <f>IF(#REF!&gt;0,1,0)</f>
        <v>#REF!</v>
      </c>
      <c r="K94" s="56">
        <f t="shared" si="14"/>
        <v>0</v>
      </c>
      <c r="L94" s="56" t="e">
        <f>IF(#REF!&gt;0,1,0)</f>
        <v>#REF!</v>
      </c>
      <c r="N94" s="56" t="e">
        <f t="shared" si="15"/>
        <v>#REF!</v>
      </c>
      <c r="O94" s="56" t="e">
        <f t="shared" si="16"/>
        <v>#REF!</v>
      </c>
      <c r="R94" s="56" t="e">
        <f>IF(#REF!=0,1,0)</f>
        <v>#REF!</v>
      </c>
    </row>
    <row r="95" spans="1:18" ht="49.5">
      <c r="A95" s="62">
        <v>90</v>
      </c>
      <c r="B95" s="54" t="s">
        <v>485</v>
      </c>
      <c r="C95" s="54" t="s">
        <v>486</v>
      </c>
      <c r="D95" s="54" t="s">
        <v>83</v>
      </c>
      <c r="E95" s="54" t="s">
        <v>487</v>
      </c>
      <c r="F95" s="64">
        <v>152060</v>
      </c>
      <c r="G95" s="65">
        <v>0</v>
      </c>
      <c r="H95" s="56" t="e">
        <f>IF(#REF!&gt;0,1,0)</f>
        <v>#REF!</v>
      </c>
      <c r="I95" s="66"/>
      <c r="K95" s="56">
        <f t="shared" si="14"/>
        <v>0</v>
      </c>
      <c r="L95" s="56" t="e">
        <f>IF(#REF!&gt;0,1,0)</f>
        <v>#REF!</v>
      </c>
      <c r="N95" s="56" t="e">
        <f t="shared" si="15"/>
        <v>#REF!</v>
      </c>
      <c r="O95" s="56" t="e">
        <f t="shared" si="16"/>
        <v>#REF!</v>
      </c>
      <c r="R95" s="56" t="e">
        <f>IF(#REF!=0,1,0)</f>
        <v>#REF!</v>
      </c>
    </row>
    <row r="96" spans="1:18" ht="33">
      <c r="A96" s="62">
        <v>91</v>
      </c>
      <c r="B96" s="54" t="s">
        <v>488</v>
      </c>
      <c r="C96" s="54" t="s">
        <v>489</v>
      </c>
      <c r="D96" s="54" t="s">
        <v>83</v>
      </c>
      <c r="E96" s="54" t="s">
        <v>490</v>
      </c>
      <c r="F96" s="64">
        <v>105570</v>
      </c>
      <c r="G96" s="65">
        <v>0</v>
      </c>
      <c r="H96" s="56" t="e">
        <f>IF(#REF!&gt;0,1,0)</f>
        <v>#REF!</v>
      </c>
      <c r="K96" s="56">
        <f t="shared" si="14"/>
        <v>0</v>
      </c>
      <c r="L96" s="56" t="e">
        <f>IF(#REF!&gt;0,1,0)</f>
        <v>#REF!</v>
      </c>
      <c r="N96" s="56" t="e">
        <f t="shared" si="15"/>
        <v>#REF!</v>
      </c>
      <c r="O96" s="56" t="e">
        <f t="shared" si="16"/>
        <v>#REF!</v>
      </c>
      <c r="R96" s="56" t="e">
        <f>IF(#REF!=0,1,0)</f>
        <v>#REF!</v>
      </c>
    </row>
    <row r="97" spans="1:18" ht="82.5">
      <c r="A97" s="62">
        <v>92</v>
      </c>
      <c r="B97" s="54" t="s">
        <v>495</v>
      </c>
      <c r="C97" s="54" t="s">
        <v>496</v>
      </c>
      <c r="D97" s="54" t="s">
        <v>497</v>
      </c>
      <c r="E97" s="54" t="s">
        <v>498</v>
      </c>
      <c r="F97" s="67">
        <v>97200</v>
      </c>
      <c r="G97" s="65">
        <v>0</v>
      </c>
      <c r="H97" s="56" t="e">
        <f>IF(#REF!&gt;0,1,0)</f>
        <v>#REF!</v>
      </c>
      <c r="K97" s="56">
        <f t="shared" si="14"/>
        <v>0</v>
      </c>
      <c r="L97" s="56" t="e">
        <f>IF(#REF!&gt;0,1,0)</f>
        <v>#REF!</v>
      </c>
      <c r="N97" s="56" t="e">
        <f t="shared" si="15"/>
        <v>#REF!</v>
      </c>
      <c r="O97" s="56" t="e">
        <f t="shared" si="16"/>
        <v>#REF!</v>
      </c>
      <c r="R97" s="56" t="e">
        <f>IF(#REF!=0,1,0)</f>
        <v>#REF!</v>
      </c>
    </row>
    <row r="98" spans="1:18" ht="49.5">
      <c r="A98" s="62">
        <v>93</v>
      </c>
      <c r="B98" s="54" t="s">
        <v>499</v>
      </c>
      <c r="C98" s="54" t="s">
        <v>500</v>
      </c>
      <c r="D98" s="54" t="s">
        <v>85</v>
      </c>
      <c r="E98" s="54" t="s">
        <v>501</v>
      </c>
      <c r="F98" s="67">
        <v>141000</v>
      </c>
      <c r="G98" s="65">
        <v>0</v>
      </c>
      <c r="I98" s="66"/>
      <c r="R98" s="56" t="e">
        <f>IF(#REF!=0,1,0)</f>
        <v>#REF!</v>
      </c>
    </row>
    <row r="99" spans="1:18" ht="33">
      <c r="A99" s="62">
        <v>94</v>
      </c>
      <c r="B99" s="54" t="s">
        <v>502</v>
      </c>
      <c r="C99" s="54" t="s">
        <v>503</v>
      </c>
      <c r="D99" s="54" t="s">
        <v>182</v>
      </c>
      <c r="E99" s="54" t="s">
        <v>504</v>
      </c>
      <c r="F99" s="64">
        <v>2953000</v>
      </c>
      <c r="G99" s="65">
        <v>0</v>
      </c>
      <c r="H99" s="56" t="e">
        <f>IF(#REF!&gt;0,1,0)</f>
        <v>#REF!</v>
      </c>
      <c r="K99" s="56">
        <f t="shared" ref="K99:K109" si="17">IF(G99&gt;0,1,0)</f>
        <v>0</v>
      </c>
      <c r="L99" s="56" t="e">
        <f>IF(#REF!&gt;0,1,0)</f>
        <v>#REF!</v>
      </c>
      <c r="N99" s="56" t="e">
        <f>K99+L99</f>
        <v>#REF!</v>
      </c>
      <c r="O99" s="56" t="e">
        <f>IF(N99=2,1,0)</f>
        <v>#REF!</v>
      </c>
      <c r="R99" s="56" t="e">
        <f>IF(#REF!=0,1,0)</f>
        <v>#REF!</v>
      </c>
    </row>
    <row r="100" spans="1:18" ht="33">
      <c r="A100" s="62">
        <v>95</v>
      </c>
      <c r="B100" s="54" t="s">
        <v>505</v>
      </c>
      <c r="C100" s="54" t="s">
        <v>506</v>
      </c>
      <c r="D100" s="54" t="s">
        <v>381</v>
      </c>
      <c r="E100" s="54" t="s">
        <v>507</v>
      </c>
      <c r="F100" s="67">
        <v>144530</v>
      </c>
      <c r="G100" s="65">
        <v>0</v>
      </c>
      <c r="H100" s="56" t="e">
        <f>IF(#REF!&gt;0,1,0)</f>
        <v>#REF!</v>
      </c>
      <c r="K100" s="56">
        <f t="shared" si="17"/>
        <v>0</v>
      </c>
      <c r="L100" s="56" t="e">
        <f>IF(#REF!&gt;0,1,0)</f>
        <v>#REF!</v>
      </c>
      <c r="N100" s="56" t="e">
        <f>K100+L100</f>
        <v>#REF!</v>
      </c>
      <c r="O100" s="56" t="e">
        <f>IF(N100=2,1,0)</f>
        <v>#REF!</v>
      </c>
      <c r="R100" s="56" t="e">
        <f>IF(#REF!=0,1,0)</f>
        <v>#REF!</v>
      </c>
    </row>
    <row r="101" spans="1:18" ht="49.5">
      <c r="A101" s="62">
        <v>96</v>
      </c>
      <c r="B101" s="54" t="s">
        <v>508</v>
      </c>
      <c r="C101" s="54" t="s">
        <v>509</v>
      </c>
      <c r="D101" s="54" t="s">
        <v>85</v>
      </c>
      <c r="E101" s="54" t="s">
        <v>510</v>
      </c>
      <c r="F101" s="64">
        <v>12000</v>
      </c>
      <c r="G101" s="65">
        <v>0</v>
      </c>
      <c r="H101" s="56" t="e">
        <f>IF(#REF!&gt;0,1,0)</f>
        <v>#REF!</v>
      </c>
      <c r="K101" s="56">
        <f t="shared" si="17"/>
        <v>0</v>
      </c>
      <c r="L101" s="56" t="e">
        <f>IF(#REF!&gt;0,1,0)</f>
        <v>#REF!</v>
      </c>
      <c r="N101" s="56" t="e">
        <f>K101+L101</f>
        <v>#REF!</v>
      </c>
      <c r="O101" s="56" t="e">
        <f>IF(N101=2,1,0)</f>
        <v>#REF!</v>
      </c>
      <c r="R101" s="56" t="e">
        <f>IF(#REF!=0,1,0)</f>
        <v>#REF!</v>
      </c>
    </row>
    <row r="102" spans="1:18" ht="49.5">
      <c r="A102" s="62">
        <v>97</v>
      </c>
      <c r="B102" s="54" t="s">
        <v>508</v>
      </c>
      <c r="C102" s="54" t="s">
        <v>513</v>
      </c>
      <c r="D102" s="54" t="s">
        <v>511</v>
      </c>
      <c r="E102" s="54" t="s">
        <v>512</v>
      </c>
      <c r="F102" s="64">
        <v>43400</v>
      </c>
      <c r="G102" s="65">
        <v>0</v>
      </c>
      <c r="H102" s="56" t="e">
        <f>IF(#REF!&gt;0,1,0)</f>
        <v>#REF!</v>
      </c>
      <c r="K102" s="56">
        <f t="shared" si="17"/>
        <v>0</v>
      </c>
      <c r="L102" s="56" t="e">
        <f>IF(#REF!&gt;0,1,0)</f>
        <v>#REF!</v>
      </c>
      <c r="N102" s="56" t="e">
        <f>K102+L102</f>
        <v>#REF!</v>
      </c>
      <c r="O102" s="56" t="e">
        <f>IF(N102=2,1,0)</f>
        <v>#REF!</v>
      </c>
      <c r="R102" s="56" t="e">
        <f>IF(#REF!=0,1,0)</f>
        <v>#REF!</v>
      </c>
    </row>
    <row r="103" spans="1:18" ht="33">
      <c r="A103" s="62">
        <v>98</v>
      </c>
      <c r="B103" s="54" t="s">
        <v>514</v>
      </c>
      <c r="C103" s="54" t="s">
        <v>515</v>
      </c>
      <c r="D103" s="54" t="s">
        <v>191</v>
      </c>
      <c r="E103" s="54" t="s">
        <v>516</v>
      </c>
      <c r="F103" s="64">
        <v>35000</v>
      </c>
      <c r="G103" s="65">
        <v>0</v>
      </c>
      <c r="H103" s="56" t="e">
        <f>IF(#REF!&gt;0,1,0)</f>
        <v>#REF!</v>
      </c>
      <c r="K103" s="56">
        <f t="shared" si="17"/>
        <v>0</v>
      </c>
      <c r="L103" s="56" t="e">
        <f>IF(#REF!&gt;0,1,0)</f>
        <v>#REF!</v>
      </c>
      <c r="N103" s="56" t="e">
        <f>K103+L103</f>
        <v>#REF!</v>
      </c>
      <c r="O103" s="56" t="e">
        <f>IF(N103=2,1,0)</f>
        <v>#REF!</v>
      </c>
      <c r="R103" s="56" t="e">
        <f>IF(#REF!=0,1,0)</f>
        <v>#REF!</v>
      </c>
    </row>
    <row r="104" spans="1:18" ht="49.5">
      <c r="A104" s="62">
        <v>99</v>
      </c>
      <c r="B104" s="54" t="s">
        <v>514</v>
      </c>
      <c r="C104" s="54" t="s">
        <v>517</v>
      </c>
      <c r="D104" s="54" t="s">
        <v>191</v>
      </c>
      <c r="E104" s="54" t="s">
        <v>518</v>
      </c>
      <c r="F104" s="64">
        <v>60000</v>
      </c>
      <c r="G104" s="65">
        <v>0</v>
      </c>
      <c r="K104" s="56">
        <f t="shared" si="17"/>
        <v>0</v>
      </c>
      <c r="R104" s="56" t="e">
        <f>IF(#REF!=0,1,0)</f>
        <v>#REF!</v>
      </c>
    </row>
    <row r="105" spans="1:18" ht="66">
      <c r="A105" s="62">
        <v>100</v>
      </c>
      <c r="B105" s="54" t="s">
        <v>519</v>
      </c>
      <c r="C105" s="54" t="s">
        <v>520</v>
      </c>
      <c r="D105" s="54" t="s">
        <v>521</v>
      </c>
      <c r="E105" s="54" t="s">
        <v>522</v>
      </c>
      <c r="F105" s="64">
        <v>41000</v>
      </c>
      <c r="G105" s="65">
        <v>0</v>
      </c>
      <c r="H105" s="56" t="e">
        <f>IF(#REF!&gt;0,1,0)</f>
        <v>#REF!</v>
      </c>
      <c r="I105" s="66"/>
      <c r="K105" s="56">
        <f t="shared" si="17"/>
        <v>0</v>
      </c>
      <c r="L105" s="56" t="e">
        <f>IF(#REF!&gt;0,1,0)</f>
        <v>#REF!</v>
      </c>
      <c r="N105" s="56" t="e">
        <f>K105+L105</f>
        <v>#REF!</v>
      </c>
      <c r="O105" s="56" t="e">
        <f>IF(N105=2,1,0)</f>
        <v>#REF!</v>
      </c>
      <c r="R105" s="56" t="e">
        <f>IF(#REF!=0,1,0)</f>
        <v>#REF!</v>
      </c>
    </row>
    <row r="106" spans="1:18" ht="49.5">
      <c r="A106" s="62">
        <v>101</v>
      </c>
      <c r="B106" s="54" t="s">
        <v>523</v>
      </c>
      <c r="C106" s="54" t="s">
        <v>524</v>
      </c>
      <c r="D106" s="54" t="s">
        <v>525</v>
      </c>
      <c r="E106" s="54" t="s">
        <v>526</v>
      </c>
      <c r="F106" s="64">
        <v>92420</v>
      </c>
      <c r="G106" s="65">
        <v>0</v>
      </c>
      <c r="H106" s="56" t="e">
        <f>IF(#REF!&gt;0,1,0)</f>
        <v>#REF!</v>
      </c>
      <c r="K106" s="56">
        <f t="shared" si="17"/>
        <v>0</v>
      </c>
      <c r="L106" s="56" t="e">
        <f>IF(#REF!&gt;0,1,0)</f>
        <v>#REF!</v>
      </c>
      <c r="N106" s="56" t="e">
        <f>K106+L106</f>
        <v>#REF!</v>
      </c>
      <c r="O106" s="56" t="e">
        <f>IF(N106=2,1,0)</f>
        <v>#REF!</v>
      </c>
      <c r="R106" s="56" t="e">
        <f>IF(#REF!=0,1,0)</f>
        <v>#REF!</v>
      </c>
    </row>
    <row r="107" spans="1:18" ht="49.5">
      <c r="A107" s="62">
        <v>102</v>
      </c>
      <c r="B107" s="54" t="s">
        <v>529</v>
      </c>
      <c r="C107" s="54" t="s">
        <v>527</v>
      </c>
      <c r="D107" s="54" t="s">
        <v>64</v>
      </c>
      <c r="E107" s="54" t="s">
        <v>528</v>
      </c>
      <c r="F107" s="64">
        <v>1753450</v>
      </c>
      <c r="G107" s="65">
        <v>0</v>
      </c>
      <c r="H107" s="56" t="e">
        <f>IF(#REF!&gt;0,1,0)</f>
        <v>#REF!</v>
      </c>
      <c r="K107" s="56">
        <f t="shared" si="17"/>
        <v>0</v>
      </c>
      <c r="L107" s="56" t="e">
        <f>IF(#REF!&gt;0,1,0)</f>
        <v>#REF!</v>
      </c>
      <c r="N107" s="56" t="e">
        <f>K107+L107</f>
        <v>#REF!</v>
      </c>
      <c r="O107" s="56" t="e">
        <f>IF(N107=2,1,0)</f>
        <v>#REF!</v>
      </c>
      <c r="R107" s="56" t="e">
        <f>IF(#REF!=0,1,0)</f>
        <v>#REF!</v>
      </c>
    </row>
    <row r="108" spans="1:18" ht="49.5">
      <c r="A108" s="62">
        <v>103</v>
      </c>
      <c r="B108" s="54" t="s">
        <v>530</v>
      </c>
      <c r="C108" s="54" t="s">
        <v>531</v>
      </c>
      <c r="D108" s="54" t="s">
        <v>532</v>
      </c>
      <c r="E108" s="54" t="s">
        <v>533</v>
      </c>
      <c r="F108" s="67">
        <v>64000</v>
      </c>
      <c r="G108" s="65">
        <v>0</v>
      </c>
      <c r="H108" s="56" t="e">
        <f>IF(#REF!&gt;0,1,0)</f>
        <v>#REF!</v>
      </c>
      <c r="K108" s="56">
        <f t="shared" si="17"/>
        <v>0</v>
      </c>
      <c r="L108" s="56" t="e">
        <f>IF(#REF!&gt;0,1,0)</f>
        <v>#REF!</v>
      </c>
      <c r="N108" s="56" t="e">
        <f>K108+L108</f>
        <v>#REF!</v>
      </c>
      <c r="O108" s="56" t="e">
        <f>IF(N108=2,1,0)</f>
        <v>#REF!</v>
      </c>
      <c r="R108" s="56" t="e">
        <f>IF(#REF!=0,1,0)</f>
        <v>#REF!</v>
      </c>
    </row>
    <row r="109" spans="1:18" ht="49.5">
      <c r="A109" s="62">
        <v>104</v>
      </c>
      <c r="B109" s="54" t="s">
        <v>534</v>
      </c>
      <c r="C109" s="54" t="s">
        <v>535</v>
      </c>
      <c r="D109" s="54" t="s">
        <v>536</v>
      </c>
      <c r="E109" s="54" t="s">
        <v>537</v>
      </c>
      <c r="F109" s="64">
        <v>96130</v>
      </c>
      <c r="G109" s="65">
        <v>0</v>
      </c>
      <c r="H109" s="56" t="e">
        <f>IF(#REF!&gt;0,1,0)</f>
        <v>#REF!</v>
      </c>
      <c r="K109" s="56">
        <f t="shared" si="17"/>
        <v>0</v>
      </c>
      <c r="L109" s="56" t="e">
        <f>IF(#REF!&gt;0,1,0)</f>
        <v>#REF!</v>
      </c>
      <c r="N109" s="56" t="e">
        <f>K109+L109</f>
        <v>#REF!</v>
      </c>
      <c r="O109" s="56" t="e">
        <f>IF(N109=2,1,0)</f>
        <v>#REF!</v>
      </c>
      <c r="R109" s="56" t="e">
        <f>IF(#REF!=0,1,0)</f>
        <v>#REF!</v>
      </c>
    </row>
    <row r="110" spans="1:18" ht="49.5">
      <c r="A110" s="62">
        <v>105</v>
      </c>
      <c r="B110" s="54" t="s">
        <v>538</v>
      </c>
      <c r="C110" s="54" t="s">
        <v>539</v>
      </c>
      <c r="D110" s="54" t="s">
        <v>540</v>
      </c>
      <c r="E110" s="54" t="s">
        <v>541</v>
      </c>
      <c r="F110" s="64">
        <v>128270</v>
      </c>
      <c r="G110" s="65">
        <v>0</v>
      </c>
      <c r="L110" s="56" t="e">
        <f>IF(#REF!&gt;0,1,0)</f>
        <v>#REF!</v>
      </c>
      <c r="R110" s="56" t="e">
        <f>IF(#REF!=0,1,0)</f>
        <v>#REF!</v>
      </c>
    </row>
    <row r="111" spans="1:18" ht="49.5">
      <c r="A111" s="62">
        <v>106</v>
      </c>
      <c r="B111" s="54" t="s">
        <v>542</v>
      </c>
      <c r="C111" s="54" t="s">
        <v>543</v>
      </c>
      <c r="D111" s="54" t="s">
        <v>85</v>
      </c>
      <c r="E111" s="54" t="s">
        <v>544</v>
      </c>
      <c r="F111" s="64">
        <v>325000</v>
      </c>
      <c r="G111" s="65">
        <v>0</v>
      </c>
      <c r="H111" s="56" t="e">
        <f>IF(#REF!&gt;0,1,0)</f>
        <v>#REF!</v>
      </c>
      <c r="K111" s="56">
        <f t="shared" ref="K111:K116" si="18">IF(G111&gt;0,1,0)</f>
        <v>0</v>
      </c>
      <c r="L111" s="56" t="e">
        <f>IF(#REF!&gt;0,1,0)</f>
        <v>#REF!</v>
      </c>
      <c r="N111" s="56" t="e">
        <f>K111+L111</f>
        <v>#REF!</v>
      </c>
      <c r="O111" s="56" t="e">
        <f>IF(N111=2,1,0)</f>
        <v>#REF!</v>
      </c>
      <c r="R111" s="56" t="e">
        <f>IF(#REF!=0,1,0)</f>
        <v>#REF!</v>
      </c>
    </row>
    <row r="112" spans="1:18" ht="49.5">
      <c r="A112" s="62">
        <v>107</v>
      </c>
      <c r="B112" s="54" t="s">
        <v>545</v>
      </c>
      <c r="C112" s="54" t="s">
        <v>546</v>
      </c>
      <c r="D112" s="54" t="s">
        <v>84</v>
      </c>
      <c r="E112" s="54" t="s">
        <v>547</v>
      </c>
      <c r="F112" s="64">
        <v>87110</v>
      </c>
      <c r="G112" s="65">
        <v>0</v>
      </c>
      <c r="H112" s="56" t="e">
        <f>IF(#REF!&gt;0,1,0)</f>
        <v>#REF!</v>
      </c>
      <c r="K112" s="56">
        <f t="shared" si="18"/>
        <v>0</v>
      </c>
      <c r="L112" s="56" t="e">
        <f>IF(#REF!&gt;0,1,0)</f>
        <v>#REF!</v>
      </c>
      <c r="N112" s="56" t="e">
        <f>K112+L112</f>
        <v>#REF!</v>
      </c>
      <c r="O112" s="56" t="e">
        <f>IF(N112=2,1,0)</f>
        <v>#REF!</v>
      </c>
      <c r="R112" s="56" t="e">
        <f>IF(#REF!=0,1,0)</f>
        <v>#REF!</v>
      </c>
    </row>
    <row r="113" spans="1:18" ht="49.5">
      <c r="A113" s="62">
        <v>108</v>
      </c>
      <c r="B113" s="54" t="s">
        <v>548</v>
      </c>
      <c r="C113" s="54" t="s">
        <v>549</v>
      </c>
      <c r="D113" s="54" t="s">
        <v>550</v>
      </c>
      <c r="E113" s="54" t="s">
        <v>551</v>
      </c>
      <c r="F113" s="64">
        <v>279301</v>
      </c>
      <c r="G113" s="65">
        <v>0</v>
      </c>
      <c r="H113" s="56" t="e">
        <f>IF(#REF!&gt;0,1,0)</f>
        <v>#REF!</v>
      </c>
      <c r="K113" s="56">
        <f t="shared" si="18"/>
        <v>0</v>
      </c>
      <c r="R113" s="56" t="e">
        <f>IF(#REF!=0,1,0)</f>
        <v>#REF!</v>
      </c>
    </row>
    <row r="114" spans="1:18" ht="49.5">
      <c r="A114" s="62">
        <v>109</v>
      </c>
      <c r="B114" s="54" t="s">
        <v>552</v>
      </c>
      <c r="C114" s="54" t="s">
        <v>553</v>
      </c>
      <c r="D114" s="54" t="s">
        <v>554</v>
      </c>
      <c r="E114" s="54" t="s">
        <v>555</v>
      </c>
      <c r="F114" s="67">
        <v>323118</v>
      </c>
      <c r="G114" s="65">
        <v>0</v>
      </c>
      <c r="H114" s="56" t="e">
        <f>IF(#REF!&gt;0,1,0)</f>
        <v>#REF!</v>
      </c>
      <c r="K114" s="56">
        <f t="shared" si="18"/>
        <v>0</v>
      </c>
      <c r="L114" s="56" t="e">
        <f>IF(#REF!&gt;0,1,0)</f>
        <v>#REF!</v>
      </c>
      <c r="N114" s="56" t="e">
        <f t="shared" ref="N114:N121" si="19">K114+L114</f>
        <v>#REF!</v>
      </c>
      <c r="O114" s="56" t="e">
        <f t="shared" ref="O114:O121" si="20">IF(N114=2,1,0)</f>
        <v>#REF!</v>
      </c>
      <c r="R114" s="56" t="e">
        <f>IF(#REF!=0,1,0)</f>
        <v>#REF!</v>
      </c>
    </row>
    <row r="115" spans="1:18" ht="49.5">
      <c r="A115" s="62">
        <v>110</v>
      </c>
      <c r="B115" s="54" t="s">
        <v>556</v>
      </c>
      <c r="C115" s="54" t="s">
        <v>558</v>
      </c>
      <c r="D115" s="54" t="s">
        <v>84</v>
      </c>
      <c r="E115" s="54" t="s">
        <v>557</v>
      </c>
      <c r="F115" s="67">
        <v>250000</v>
      </c>
      <c r="G115" s="65">
        <v>0</v>
      </c>
      <c r="H115" s="56" t="e">
        <f>IF(#REF!&gt;0,1,0)</f>
        <v>#REF!</v>
      </c>
      <c r="K115" s="56">
        <f t="shared" si="18"/>
        <v>0</v>
      </c>
      <c r="L115" s="56" t="e">
        <f>IF(#REF!&gt;0,1,0)</f>
        <v>#REF!</v>
      </c>
      <c r="N115" s="56" t="e">
        <f t="shared" si="19"/>
        <v>#REF!</v>
      </c>
      <c r="O115" s="56" t="e">
        <f t="shared" si="20"/>
        <v>#REF!</v>
      </c>
      <c r="R115" s="56" t="e">
        <f>IF(#REF!=0,1,0)</f>
        <v>#REF!</v>
      </c>
    </row>
    <row r="116" spans="1:18" ht="33">
      <c r="A116" s="62">
        <v>111</v>
      </c>
      <c r="B116" s="54" t="s">
        <v>559</v>
      </c>
      <c r="C116" s="54" t="s">
        <v>560</v>
      </c>
      <c r="D116" s="54" t="s">
        <v>84</v>
      </c>
      <c r="E116" s="54" t="s">
        <v>561</v>
      </c>
      <c r="F116" s="67">
        <v>87000</v>
      </c>
      <c r="G116" s="65">
        <v>0</v>
      </c>
      <c r="H116" s="56" t="e">
        <f>IF(#REF!&gt;0,1,0)</f>
        <v>#REF!</v>
      </c>
      <c r="I116" s="66"/>
      <c r="K116" s="56">
        <f t="shared" si="18"/>
        <v>0</v>
      </c>
      <c r="L116" s="56" t="e">
        <f>IF(#REF!&gt;0,1,0)</f>
        <v>#REF!</v>
      </c>
      <c r="N116" s="56" t="e">
        <f t="shared" si="19"/>
        <v>#REF!</v>
      </c>
      <c r="O116" s="56" t="e">
        <f t="shared" si="20"/>
        <v>#REF!</v>
      </c>
      <c r="R116" s="56" t="e">
        <f>IF(#REF!=0,1,0)</f>
        <v>#REF!</v>
      </c>
    </row>
    <row r="117" spans="1:18" ht="66">
      <c r="A117" s="62">
        <v>112</v>
      </c>
      <c r="B117" s="54" t="s">
        <v>562</v>
      </c>
      <c r="C117" s="54" t="s">
        <v>563</v>
      </c>
      <c r="D117" s="54" t="s">
        <v>564</v>
      </c>
      <c r="E117" s="54" t="s">
        <v>565</v>
      </c>
      <c r="F117" s="64">
        <v>210300</v>
      </c>
      <c r="G117" s="65">
        <v>0</v>
      </c>
      <c r="H117" s="56" t="e">
        <f>IF(#REF!&gt;0,1,0)</f>
        <v>#REF!</v>
      </c>
      <c r="K117" s="56" t="e">
        <f>IF(#REF!&gt;0,1,0)</f>
        <v>#REF!</v>
      </c>
      <c r="L117" s="56" t="e">
        <f>IF(#REF!&gt;0,1,0)</f>
        <v>#REF!</v>
      </c>
      <c r="N117" s="56" t="e">
        <f t="shared" si="19"/>
        <v>#REF!</v>
      </c>
      <c r="O117" s="56" t="e">
        <f t="shared" si="20"/>
        <v>#REF!</v>
      </c>
      <c r="R117" s="56" t="e">
        <f>IF(#REF!=0,1,0)</f>
        <v>#REF!</v>
      </c>
    </row>
    <row r="118" spans="1:18" ht="33">
      <c r="A118" s="62">
        <v>113</v>
      </c>
      <c r="B118" s="54" t="s">
        <v>566</v>
      </c>
      <c r="C118" s="54" t="s">
        <v>567</v>
      </c>
      <c r="D118" s="54" t="s">
        <v>568</v>
      </c>
      <c r="E118" s="54" t="s">
        <v>569</v>
      </c>
      <c r="F118" s="67">
        <v>567000</v>
      </c>
      <c r="G118" s="65">
        <v>0</v>
      </c>
      <c r="H118" s="56" t="e">
        <f>IF(#REF!&gt;0,1,0)</f>
        <v>#REF!</v>
      </c>
      <c r="I118" s="66"/>
      <c r="K118" s="56" t="e">
        <f>IF(#REF!&gt;0,1,0)</f>
        <v>#REF!</v>
      </c>
      <c r="L118" s="56" t="e">
        <f>IF(#REF!&gt;0,1,0)</f>
        <v>#REF!</v>
      </c>
      <c r="N118" s="56" t="e">
        <f t="shared" si="19"/>
        <v>#REF!</v>
      </c>
      <c r="O118" s="56" t="e">
        <f t="shared" si="20"/>
        <v>#REF!</v>
      </c>
      <c r="R118" s="56" t="e">
        <f>IF(#REF!=0,1,0)</f>
        <v>#REF!</v>
      </c>
    </row>
    <row r="119" spans="1:18" ht="49.5">
      <c r="A119" s="62">
        <v>114</v>
      </c>
      <c r="B119" s="54" t="s">
        <v>570</v>
      </c>
      <c r="C119" s="54" t="s">
        <v>571</v>
      </c>
      <c r="D119" s="54" t="s">
        <v>568</v>
      </c>
      <c r="E119" s="54" t="s">
        <v>572</v>
      </c>
      <c r="F119" s="67">
        <v>672700</v>
      </c>
      <c r="G119" s="65">
        <v>0</v>
      </c>
      <c r="H119" s="56" t="e">
        <f>IF(#REF!&gt;0,1,0)</f>
        <v>#REF!</v>
      </c>
      <c r="I119" s="68"/>
      <c r="J119" s="68"/>
      <c r="K119" s="56">
        <f>IF(G120&gt;0,1,0)</f>
        <v>0</v>
      </c>
      <c r="L119" s="56" t="e">
        <f>IF(#REF!&gt;0,1,0)</f>
        <v>#REF!</v>
      </c>
      <c r="N119" s="56" t="e">
        <f t="shared" si="19"/>
        <v>#REF!</v>
      </c>
      <c r="O119" s="56" t="e">
        <f t="shared" si="20"/>
        <v>#REF!</v>
      </c>
      <c r="R119" s="56" t="e">
        <f>IF(#REF!=0,1,0)</f>
        <v>#REF!</v>
      </c>
    </row>
    <row r="120" spans="1:18" ht="33">
      <c r="A120" s="62">
        <v>115</v>
      </c>
      <c r="B120" s="54" t="s">
        <v>573</v>
      </c>
      <c r="C120" s="54" t="s">
        <v>574</v>
      </c>
      <c r="D120" s="54" t="s">
        <v>85</v>
      </c>
      <c r="E120" s="54" t="s">
        <v>575</v>
      </c>
      <c r="F120" s="64">
        <v>24900</v>
      </c>
      <c r="G120" s="65">
        <v>0</v>
      </c>
      <c r="H120" s="56" t="e">
        <f>IF(#REF!&gt;0,1,0)</f>
        <v>#REF!</v>
      </c>
      <c r="I120" s="68"/>
      <c r="J120" s="68"/>
      <c r="K120" s="56" t="e">
        <f>IF(#REF!&gt;0,1,0)</f>
        <v>#REF!</v>
      </c>
      <c r="L120" s="56" t="e">
        <f>IF(#REF!&gt;0,1,0)</f>
        <v>#REF!</v>
      </c>
      <c r="N120" s="56" t="e">
        <f t="shared" si="19"/>
        <v>#REF!</v>
      </c>
      <c r="O120" s="56" t="e">
        <f t="shared" si="20"/>
        <v>#REF!</v>
      </c>
      <c r="R120" s="56" t="e">
        <f>IF(#REF!=0,1,0)</f>
        <v>#REF!</v>
      </c>
    </row>
    <row r="121" spans="1:18" ht="49.5">
      <c r="A121" s="62">
        <v>116</v>
      </c>
      <c r="B121" s="54" t="s">
        <v>576</v>
      </c>
      <c r="C121" s="54" t="s">
        <v>577</v>
      </c>
      <c r="D121" s="54" t="s">
        <v>191</v>
      </c>
      <c r="E121" s="54" t="s">
        <v>578</v>
      </c>
      <c r="F121" s="64">
        <v>42700</v>
      </c>
      <c r="G121" s="65">
        <v>0</v>
      </c>
      <c r="H121" s="56" t="e">
        <f>IF(#REF!&gt;0,1,0)</f>
        <v>#REF!</v>
      </c>
      <c r="I121" s="66"/>
      <c r="K121" s="56">
        <f>IF(G122&gt;0,1,0)</f>
        <v>0</v>
      </c>
      <c r="L121" s="56" t="e">
        <f>IF(#REF!&gt;0,1,0)</f>
        <v>#REF!</v>
      </c>
      <c r="N121" s="56" t="e">
        <f t="shared" si="19"/>
        <v>#REF!</v>
      </c>
      <c r="O121" s="56" t="e">
        <f t="shared" si="20"/>
        <v>#REF!</v>
      </c>
    </row>
    <row r="122" spans="1:18" ht="49.5">
      <c r="A122" s="62">
        <v>117</v>
      </c>
      <c r="B122" s="54" t="s">
        <v>582</v>
      </c>
      <c r="C122" s="54" t="s">
        <v>581</v>
      </c>
      <c r="D122" s="54" t="s">
        <v>579</v>
      </c>
      <c r="E122" s="54" t="s">
        <v>580</v>
      </c>
      <c r="F122" s="64">
        <v>135300</v>
      </c>
      <c r="G122" s="65">
        <v>0</v>
      </c>
    </row>
    <row r="123" spans="1:18" ht="49.5">
      <c r="A123" s="62">
        <v>118</v>
      </c>
      <c r="B123" s="54" t="s">
        <v>583</v>
      </c>
      <c r="C123" s="54" t="s">
        <v>584</v>
      </c>
      <c r="D123" s="54" t="s">
        <v>585</v>
      </c>
      <c r="E123" s="54" t="s">
        <v>586</v>
      </c>
      <c r="F123" s="64">
        <v>181760</v>
      </c>
      <c r="G123" s="65">
        <v>0</v>
      </c>
      <c r="H123" s="56" t="e">
        <f>IF(#REF!&gt;0,1,0)</f>
        <v>#REF!</v>
      </c>
      <c r="I123" s="66"/>
      <c r="K123" s="56" t="e">
        <f>IF(#REF!&gt;0,1,0)</f>
        <v>#REF!</v>
      </c>
      <c r="L123" s="56" t="e">
        <f>IF(#REF!&gt;0,1,0)</f>
        <v>#REF!</v>
      </c>
      <c r="N123" s="56" t="e">
        <f>K123+L123</f>
        <v>#REF!</v>
      </c>
      <c r="O123" s="56" t="e">
        <f>IF(N123=2,1,0)</f>
        <v>#REF!</v>
      </c>
      <c r="R123" s="56" t="e">
        <f>IF(#REF!=0,1,0)</f>
        <v>#REF!</v>
      </c>
    </row>
    <row r="124" spans="1:18" ht="49.5">
      <c r="A124" s="62">
        <v>119</v>
      </c>
      <c r="B124" s="54" t="s">
        <v>587</v>
      </c>
      <c r="C124" s="54" t="s">
        <v>588</v>
      </c>
      <c r="D124" s="54" t="s">
        <v>11</v>
      </c>
      <c r="E124" s="54" t="s">
        <v>589</v>
      </c>
      <c r="F124" s="67">
        <v>729300</v>
      </c>
      <c r="G124" s="65">
        <v>0</v>
      </c>
      <c r="K124" s="56" t="e">
        <f>IF(#REF!&gt;0,1,0)</f>
        <v>#REF!</v>
      </c>
      <c r="R124" s="56" t="e">
        <f>IF(#REF!=0,1,0)</f>
        <v>#REF!</v>
      </c>
    </row>
    <row r="125" spans="1:18" ht="82.5">
      <c r="A125" s="62">
        <v>120</v>
      </c>
      <c r="B125" s="54" t="s">
        <v>590</v>
      </c>
      <c r="C125" s="54" t="s">
        <v>591</v>
      </c>
      <c r="D125" s="54" t="s">
        <v>596</v>
      </c>
      <c r="E125" s="69" t="s">
        <v>592</v>
      </c>
      <c r="F125" s="67">
        <v>8390</v>
      </c>
      <c r="G125" s="65">
        <v>0</v>
      </c>
      <c r="H125" s="56" t="e">
        <f>IF(#REF!&gt;0,1,0)</f>
        <v>#REF!</v>
      </c>
      <c r="I125" s="66"/>
      <c r="K125" s="56" t="e">
        <f>IF(#REF!&gt;0,1,0)</f>
        <v>#REF!</v>
      </c>
      <c r="L125" s="56" t="e">
        <f>IF(#REF!&gt;0,1,0)</f>
        <v>#REF!</v>
      </c>
      <c r="N125" s="56" t="e">
        <f t="shared" ref="N125:N134" si="21">K125+L125</f>
        <v>#REF!</v>
      </c>
      <c r="O125" s="56" t="e">
        <f t="shared" ref="O125:O134" si="22">IF(N125=2,1,0)</f>
        <v>#REF!</v>
      </c>
      <c r="R125" s="56" t="e">
        <f>IF(#REF!=0,1,0)</f>
        <v>#REF!</v>
      </c>
    </row>
    <row r="126" spans="1:18" ht="49.5">
      <c r="A126" s="62">
        <v>121</v>
      </c>
      <c r="B126" s="54" t="s">
        <v>593</v>
      </c>
      <c r="C126" s="54" t="s">
        <v>594</v>
      </c>
      <c r="D126" s="54" t="s">
        <v>84</v>
      </c>
      <c r="E126" s="54" t="s">
        <v>595</v>
      </c>
      <c r="F126" s="67">
        <v>41800</v>
      </c>
      <c r="G126" s="65">
        <v>0</v>
      </c>
      <c r="H126" s="56" t="e">
        <f>IF(#REF!&gt;0,1,0)</f>
        <v>#REF!</v>
      </c>
      <c r="K126" s="56" t="e">
        <f>IF(#REF!&gt;0,1,0)</f>
        <v>#REF!</v>
      </c>
      <c r="L126" s="56" t="e">
        <f>IF(#REF!&gt;0,1,0)</f>
        <v>#REF!</v>
      </c>
      <c r="N126" s="56" t="e">
        <f t="shared" si="21"/>
        <v>#REF!</v>
      </c>
      <c r="O126" s="56" t="e">
        <f t="shared" si="22"/>
        <v>#REF!</v>
      </c>
      <c r="R126" s="56" t="e">
        <f>IF(#REF!=0,1,0)</f>
        <v>#REF!</v>
      </c>
    </row>
    <row r="127" spans="1:18" ht="49.5">
      <c r="A127" s="62">
        <v>122</v>
      </c>
      <c r="B127" s="54" t="s">
        <v>597</v>
      </c>
      <c r="C127" s="54" t="s">
        <v>598</v>
      </c>
      <c r="D127" s="54" t="s">
        <v>85</v>
      </c>
      <c r="E127" s="54" t="s">
        <v>599</v>
      </c>
      <c r="F127" s="64">
        <v>58230</v>
      </c>
      <c r="G127" s="65">
        <v>0</v>
      </c>
      <c r="H127" s="56" t="e">
        <f>IF(#REF!&gt;0,1,0)</f>
        <v>#REF!</v>
      </c>
      <c r="I127" s="66"/>
      <c r="K127" s="56" t="e">
        <f>IF(#REF!&gt;0,1,0)</f>
        <v>#REF!</v>
      </c>
      <c r="L127" s="56" t="e">
        <f>IF(#REF!&gt;0,1,0)</f>
        <v>#REF!</v>
      </c>
      <c r="N127" s="56" t="e">
        <f t="shared" si="21"/>
        <v>#REF!</v>
      </c>
      <c r="O127" s="56" t="e">
        <f t="shared" si="22"/>
        <v>#REF!</v>
      </c>
      <c r="R127" s="56" t="e">
        <f>IF(#REF!=0,1,0)</f>
        <v>#REF!</v>
      </c>
    </row>
    <row r="128" spans="1:18" ht="33">
      <c r="A128" s="62">
        <v>123</v>
      </c>
      <c r="B128" s="54" t="s">
        <v>600</v>
      </c>
      <c r="C128" s="54" t="s">
        <v>601</v>
      </c>
      <c r="D128" s="54" t="s">
        <v>308</v>
      </c>
      <c r="E128" s="54" t="s">
        <v>602</v>
      </c>
      <c r="F128" s="64">
        <v>85000</v>
      </c>
      <c r="G128" s="65">
        <v>0</v>
      </c>
      <c r="H128" s="56" t="e">
        <f>IF(#REF!&gt;0,1,0)</f>
        <v>#REF!</v>
      </c>
      <c r="I128" s="66"/>
      <c r="K128" s="56">
        <f t="shared" ref="K128:K134" si="23">IF(G129&gt;0,1,0)</f>
        <v>0</v>
      </c>
      <c r="L128" s="56" t="e">
        <f>IF(#REF!&gt;0,1,0)</f>
        <v>#REF!</v>
      </c>
      <c r="N128" s="56" t="e">
        <f t="shared" si="21"/>
        <v>#REF!</v>
      </c>
      <c r="O128" s="56" t="e">
        <f t="shared" si="22"/>
        <v>#REF!</v>
      </c>
      <c r="R128" s="56" t="e">
        <f>IF(#REF!=0,1,0)</f>
        <v>#REF!</v>
      </c>
    </row>
    <row r="129" spans="1:18" ht="33">
      <c r="A129" s="62">
        <v>124</v>
      </c>
      <c r="B129" s="54" t="s">
        <v>603</v>
      </c>
      <c r="C129" s="54" t="s">
        <v>604</v>
      </c>
      <c r="D129" s="54" t="s">
        <v>84</v>
      </c>
      <c r="E129" s="54" t="s">
        <v>605</v>
      </c>
      <c r="F129" s="64">
        <v>100000</v>
      </c>
      <c r="G129" s="65">
        <v>0</v>
      </c>
      <c r="H129" s="56" t="e">
        <f>IF(#REF!&gt;0,1,0)</f>
        <v>#REF!</v>
      </c>
      <c r="I129" s="70"/>
      <c r="K129" s="56" t="e">
        <f>IF(#REF!&gt;0,1,0)</f>
        <v>#REF!</v>
      </c>
      <c r="L129" s="56" t="e">
        <f>IF(#REF!&gt;0,1,0)</f>
        <v>#REF!</v>
      </c>
      <c r="N129" s="56" t="e">
        <f t="shared" si="21"/>
        <v>#REF!</v>
      </c>
      <c r="O129" s="56" t="e">
        <f t="shared" si="22"/>
        <v>#REF!</v>
      </c>
      <c r="R129" s="56" t="e">
        <f>IF(#REF!=0,1,0)</f>
        <v>#REF!</v>
      </c>
    </row>
    <row r="130" spans="1:18" ht="49.5">
      <c r="A130" s="62">
        <v>125</v>
      </c>
      <c r="B130" s="54" t="s">
        <v>606</v>
      </c>
      <c r="C130" s="54" t="s">
        <v>608</v>
      </c>
      <c r="D130" s="54" t="s">
        <v>414</v>
      </c>
      <c r="E130" s="54" t="s">
        <v>607</v>
      </c>
      <c r="F130" s="64">
        <v>26600</v>
      </c>
      <c r="G130" s="65">
        <v>0</v>
      </c>
      <c r="H130" s="56" t="e">
        <f>IF(#REF!&gt;0,1,0)</f>
        <v>#REF!</v>
      </c>
      <c r="K130" s="56" t="e">
        <f>IF(#REF!&gt;0,1,0)</f>
        <v>#REF!</v>
      </c>
      <c r="L130" s="56" t="e">
        <f>IF(#REF!&gt;0,1,0)</f>
        <v>#REF!</v>
      </c>
      <c r="N130" s="56" t="e">
        <f t="shared" si="21"/>
        <v>#REF!</v>
      </c>
      <c r="O130" s="56" t="e">
        <f t="shared" si="22"/>
        <v>#REF!</v>
      </c>
      <c r="R130" s="56" t="e">
        <f>IF(#REF!=0,1,0)</f>
        <v>#REF!</v>
      </c>
    </row>
    <row r="131" spans="1:18" ht="49.5">
      <c r="A131" s="62">
        <v>126</v>
      </c>
      <c r="B131" s="54" t="s">
        <v>609</v>
      </c>
      <c r="C131" s="54" t="s">
        <v>610</v>
      </c>
      <c r="D131" s="54" t="s">
        <v>611</v>
      </c>
      <c r="E131" s="54" t="s">
        <v>612</v>
      </c>
      <c r="F131" s="67">
        <v>105000</v>
      </c>
      <c r="G131" s="65">
        <v>0</v>
      </c>
      <c r="H131" s="56" t="e">
        <f>IF(#REF!&gt;0,1,0)</f>
        <v>#REF!</v>
      </c>
      <c r="I131" s="68"/>
      <c r="J131" s="68"/>
      <c r="K131" s="56">
        <f t="shared" si="23"/>
        <v>0</v>
      </c>
      <c r="L131" s="56" t="e">
        <f>IF(#REF!&gt;0,1,0)</f>
        <v>#REF!</v>
      </c>
      <c r="N131" s="56" t="e">
        <f t="shared" si="21"/>
        <v>#REF!</v>
      </c>
      <c r="O131" s="56" t="e">
        <f t="shared" si="22"/>
        <v>#REF!</v>
      </c>
      <c r="R131" s="56" t="e">
        <f>IF(#REF!=0,1,0)</f>
        <v>#REF!</v>
      </c>
    </row>
    <row r="132" spans="1:18" ht="66">
      <c r="A132" s="62">
        <v>127</v>
      </c>
      <c r="B132" s="54" t="s">
        <v>613</v>
      </c>
      <c r="C132" s="54" t="s">
        <v>614</v>
      </c>
      <c r="D132" s="54" t="s">
        <v>615</v>
      </c>
      <c r="E132" s="54" t="s">
        <v>616</v>
      </c>
      <c r="F132" s="64">
        <v>594000</v>
      </c>
      <c r="G132" s="65">
        <v>0</v>
      </c>
      <c r="H132" s="56" t="e">
        <f>IF(#REF!&gt;0,1,0)</f>
        <v>#REF!</v>
      </c>
      <c r="I132" s="66"/>
      <c r="K132" s="56" t="e">
        <f>IF(#REF!&gt;0,1,0)</f>
        <v>#REF!</v>
      </c>
      <c r="L132" s="56" t="e">
        <f>IF(#REF!&gt;0,1,0)</f>
        <v>#REF!</v>
      </c>
      <c r="N132" s="56" t="e">
        <f t="shared" si="21"/>
        <v>#REF!</v>
      </c>
      <c r="O132" s="56" t="e">
        <f t="shared" si="22"/>
        <v>#REF!</v>
      </c>
      <c r="R132" s="56" t="e">
        <f>IF(#REF!=0,1,0)</f>
        <v>#REF!</v>
      </c>
    </row>
    <row r="133" spans="1:18" ht="49.5">
      <c r="A133" s="62">
        <v>128</v>
      </c>
      <c r="B133" s="54" t="s">
        <v>617</v>
      </c>
      <c r="C133" s="54" t="s">
        <v>618</v>
      </c>
      <c r="D133" s="54" t="s">
        <v>84</v>
      </c>
      <c r="E133" s="54" t="s">
        <v>619</v>
      </c>
      <c r="F133" s="64">
        <v>36880</v>
      </c>
      <c r="G133" s="65">
        <v>0</v>
      </c>
      <c r="H133" s="56" t="e">
        <f>IF(#REF!&gt;0,1,0)</f>
        <v>#REF!</v>
      </c>
      <c r="I133" s="66"/>
      <c r="K133" s="56">
        <f>IF(G134&gt;0,1,0)</f>
        <v>0</v>
      </c>
      <c r="L133" s="56" t="e">
        <f>IF(#REF!&gt;0,1,0)</f>
        <v>#REF!</v>
      </c>
      <c r="N133" s="56" t="e">
        <f>K133+L133</f>
        <v>#REF!</v>
      </c>
      <c r="O133" s="56" t="e">
        <f t="shared" si="22"/>
        <v>#REF!</v>
      </c>
      <c r="R133" s="56" t="e">
        <f>IF(#REF!=0,1,0)</f>
        <v>#REF!</v>
      </c>
    </row>
    <row r="134" spans="1:18" ht="49.5">
      <c r="A134" s="62">
        <v>129</v>
      </c>
      <c r="B134" s="54" t="s">
        <v>620</v>
      </c>
      <c r="C134" s="54" t="s">
        <v>621</v>
      </c>
      <c r="D134" s="54" t="s">
        <v>622</v>
      </c>
      <c r="E134" s="54" t="s">
        <v>623</v>
      </c>
      <c r="F134" s="64">
        <v>783310</v>
      </c>
      <c r="G134" s="65">
        <v>0</v>
      </c>
      <c r="H134" s="56" t="e">
        <f>IF(#REF!&gt;0,1,0)</f>
        <v>#REF!</v>
      </c>
      <c r="I134" s="66"/>
      <c r="K134" s="56">
        <f t="shared" si="23"/>
        <v>0</v>
      </c>
      <c r="L134" s="56" t="e">
        <f>IF(#REF!&gt;0,1,0)</f>
        <v>#REF!</v>
      </c>
      <c r="N134" s="56" t="e">
        <f t="shared" si="21"/>
        <v>#REF!</v>
      </c>
      <c r="O134" s="56" t="e">
        <f t="shared" si="22"/>
        <v>#REF!</v>
      </c>
      <c r="R134" s="56" t="e">
        <f>IF(#REF!=0,1,0)</f>
        <v>#REF!</v>
      </c>
    </row>
    <row r="135" spans="1:18" ht="49.5">
      <c r="A135" s="62">
        <v>130</v>
      </c>
      <c r="B135" s="54" t="s">
        <v>624</v>
      </c>
      <c r="C135" s="54" t="s">
        <v>625</v>
      </c>
      <c r="D135" s="54" t="s">
        <v>626</v>
      </c>
      <c r="E135" s="54" t="s">
        <v>627</v>
      </c>
      <c r="F135" s="64">
        <v>10600</v>
      </c>
      <c r="G135" s="65">
        <v>0</v>
      </c>
      <c r="L135" s="56" t="e">
        <f>IF(#REF!&gt;0,1,0)</f>
        <v>#REF!</v>
      </c>
      <c r="R135" s="56" t="e">
        <f>IF(#REF!=0,1,0)</f>
        <v>#REF!</v>
      </c>
    </row>
    <row r="136" spans="1:18" ht="49.5">
      <c r="A136" s="62">
        <v>131</v>
      </c>
      <c r="B136" s="54" t="s">
        <v>628</v>
      </c>
      <c r="C136" s="54" t="s">
        <v>629</v>
      </c>
      <c r="D136" s="54" t="s">
        <v>84</v>
      </c>
      <c r="E136" s="54" t="s">
        <v>630</v>
      </c>
      <c r="F136" s="67">
        <v>244180</v>
      </c>
      <c r="G136" s="65">
        <v>0</v>
      </c>
      <c r="H136" s="56" t="e">
        <f>IF(#REF!&gt;0,1,0)</f>
        <v>#REF!</v>
      </c>
      <c r="I136" s="66"/>
      <c r="K136" s="56" t="e">
        <f>IF(#REF!&gt;0,1,0)</f>
        <v>#REF!</v>
      </c>
      <c r="L136" s="56" t="e">
        <f>IF(#REF!&gt;0,1,0)</f>
        <v>#REF!</v>
      </c>
      <c r="N136" s="56" t="e">
        <f>K136+L136</f>
        <v>#REF!</v>
      </c>
      <c r="O136" s="56" t="e">
        <f t="shared" ref="O136:O143" si="24">IF(N136=2,1,0)</f>
        <v>#REF!</v>
      </c>
      <c r="R136" s="56" t="e">
        <f>IF(#REF!=0,1,0)</f>
        <v>#REF!</v>
      </c>
    </row>
    <row r="137" spans="1:18" ht="49.5">
      <c r="A137" s="62">
        <v>132</v>
      </c>
      <c r="B137" s="54" t="s">
        <v>631</v>
      </c>
      <c r="C137" s="54" t="s">
        <v>632</v>
      </c>
      <c r="D137" s="54" t="s">
        <v>633</v>
      </c>
      <c r="E137" s="54" t="s">
        <v>634</v>
      </c>
      <c r="F137" s="64">
        <v>350000</v>
      </c>
      <c r="G137" s="65">
        <v>0</v>
      </c>
      <c r="H137" s="56" t="e">
        <f>IF(#REF!&gt;0,1,0)</f>
        <v>#REF!</v>
      </c>
      <c r="I137" s="66"/>
      <c r="K137" s="56">
        <f>IF(G138&gt;0,1,0)</f>
        <v>0</v>
      </c>
      <c r="L137" s="56" t="e">
        <f>IF(#REF!&gt;0,1,0)</f>
        <v>#REF!</v>
      </c>
      <c r="N137" s="56" t="e">
        <f t="shared" ref="N137:N143" si="25">K137+L137</f>
        <v>#REF!</v>
      </c>
      <c r="O137" s="56" t="e">
        <f t="shared" si="24"/>
        <v>#REF!</v>
      </c>
      <c r="R137" s="56" t="e">
        <f>IF(#REF!=0,1,0)</f>
        <v>#REF!</v>
      </c>
    </row>
    <row r="138" spans="1:18" ht="33">
      <c r="A138" s="62">
        <v>133</v>
      </c>
      <c r="B138" s="54" t="s">
        <v>635</v>
      </c>
      <c r="C138" s="54" t="s">
        <v>636</v>
      </c>
      <c r="D138" s="54" t="s">
        <v>84</v>
      </c>
      <c r="E138" s="54" t="s">
        <v>637</v>
      </c>
      <c r="F138" s="64">
        <v>561120</v>
      </c>
      <c r="G138" s="65">
        <v>0</v>
      </c>
      <c r="H138" s="56" t="e">
        <f>IF(#REF!&gt;0,1,0)</f>
        <v>#REF!</v>
      </c>
      <c r="I138" s="66"/>
      <c r="K138" s="56">
        <f>IF(G139&gt;0,1,0)</f>
        <v>0</v>
      </c>
      <c r="L138" s="56" t="e">
        <f>IF(#REF!&gt;0,1,0)</f>
        <v>#REF!</v>
      </c>
      <c r="N138" s="56" t="e">
        <f t="shared" si="25"/>
        <v>#REF!</v>
      </c>
      <c r="O138" s="56" t="e">
        <f t="shared" si="24"/>
        <v>#REF!</v>
      </c>
      <c r="R138" s="56" t="e">
        <f>IF(#REF!=0,1,0)</f>
        <v>#REF!</v>
      </c>
    </row>
    <row r="139" spans="1:18" ht="33">
      <c r="A139" s="62">
        <v>134</v>
      </c>
      <c r="B139" s="54" t="s">
        <v>638</v>
      </c>
      <c r="C139" s="54" t="s">
        <v>639</v>
      </c>
      <c r="D139" s="54" t="s">
        <v>83</v>
      </c>
      <c r="E139" s="71" t="s">
        <v>640</v>
      </c>
      <c r="F139" s="64">
        <v>59000</v>
      </c>
      <c r="G139" s="65">
        <v>0</v>
      </c>
      <c r="H139" s="56" t="e">
        <f>IF(#REF!&gt;0,1,0)</f>
        <v>#REF!</v>
      </c>
      <c r="I139" s="66"/>
      <c r="K139" s="56" t="e">
        <f>IF(#REF!&gt;0,1,0)</f>
        <v>#REF!</v>
      </c>
      <c r="L139" s="56" t="e">
        <f>IF(#REF!&gt;0,1,0)</f>
        <v>#REF!</v>
      </c>
      <c r="N139" s="56" t="e">
        <f t="shared" si="25"/>
        <v>#REF!</v>
      </c>
      <c r="O139" s="56" t="e">
        <f t="shared" si="24"/>
        <v>#REF!</v>
      </c>
      <c r="R139" s="56" t="e">
        <f>IF(#REF!=0,1,0)</f>
        <v>#REF!</v>
      </c>
    </row>
    <row r="140" spans="1:18" ht="66">
      <c r="A140" s="62">
        <v>135</v>
      </c>
      <c r="B140" s="54" t="s">
        <v>641</v>
      </c>
      <c r="C140" s="54" t="s">
        <v>642</v>
      </c>
      <c r="D140" s="54" t="s">
        <v>11</v>
      </c>
      <c r="E140" s="54" t="s">
        <v>643</v>
      </c>
      <c r="F140" s="67">
        <v>80000</v>
      </c>
      <c r="G140" s="65">
        <v>0</v>
      </c>
      <c r="H140" s="56" t="e">
        <f>IF(#REF!&gt;0,1,0)</f>
        <v>#REF!</v>
      </c>
      <c r="I140" s="66"/>
      <c r="K140" s="56" t="e">
        <f>IF(#REF!&gt;0,1,0)</f>
        <v>#REF!</v>
      </c>
      <c r="L140" s="56" t="e">
        <f>IF(#REF!&gt;0,1,0)</f>
        <v>#REF!</v>
      </c>
      <c r="N140" s="56" t="e">
        <f>K140+L140</f>
        <v>#REF!</v>
      </c>
      <c r="O140" s="56" t="e">
        <f t="shared" si="24"/>
        <v>#REF!</v>
      </c>
      <c r="R140" s="56" t="e">
        <f>IF(#REF!=0,1,0)</f>
        <v>#REF!</v>
      </c>
    </row>
    <row r="141" spans="1:18" ht="49.5">
      <c r="A141" s="62">
        <v>136</v>
      </c>
      <c r="B141" s="54" t="s">
        <v>644</v>
      </c>
      <c r="C141" s="54" t="s">
        <v>646</v>
      </c>
      <c r="D141" s="54" t="s">
        <v>11</v>
      </c>
      <c r="E141" s="54" t="s">
        <v>645</v>
      </c>
      <c r="F141" s="64">
        <v>472000</v>
      </c>
      <c r="G141" s="65">
        <v>0</v>
      </c>
      <c r="H141" s="56" t="e">
        <f>IF(#REF!&gt;0,1,0)</f>
        <v>#REF!</v>
      </c>
      <c r="I141" s="66"/>
      <c r="K141" s="56" t="e">
        <f>IF(#REF!&gt;0,1,0)</f>
        <v>#REF!</v>
      </c>
      <c r="L141" s="56" t="e">
        <f>IF(#REF!&gt;0,1,0)</f>
        <v>#REF!</v>
      </c>
      <c r="N141" s="56" t="e">
        <f t="shared" si="25"/>
        <v>#REF!</v>
      </c>
      <c r="O141" s="56" t="e">
        <f t="shared" si="24"/>
        <v>#REF!</v>
      </c>
      <c r="R141" s="56" t="e">
        <f>IF(#REF!=0,1,0)</f>
        <v>#REF!</v>
      </c>
    </row>
    <row r="142" spans="1:18" ht="33">
      <c r="A142" s="62">
        <v>137</v>
      </c>
      <c r="B142" s="54" t="s">
        <v>647</v>
      </c>
      <c r="C142" s="54" t="s">
        <v>648</v>
      </c>
      <c r="D142" s="54" t="s">
        <v>649</v>
      </c>
      <c r="E142" s="54" t="s">
        <v>650</v>
      </c>
      <c r="F142" s="64">
        <v>60000</v>
      </c>
      <c r="G142" s="65">
        <v>0</v>
      </c>
      <c r="H142" s="56" t="e">
        <f>IF(#REF!&gt;0,1,0)</f>
        <v>#REF!</v>
      </c>
      <c r="I142" s="66"/>
      <c r="K142" s="56" t="e">
        <f>IF(#REF!&gt;0,1,0)</f>
        <v>#REF!</v>
      </c>
      <c r="L142" s="56" t="e">
        <f>IF(#REF!&gt;0,1,0)</f>
        <v>#REF!</v>
      </c>
      <c r="N142" s="56" t="e">
        <f t="shared" si="25"/>
        <v>#REF!</v>
      </c>
      <c r="O142" s="56" t="e">
        <f t="shared" si="24"/>
        <v>#REF!</v>
      </c>
      <c r="R142" s="56" t="e">
        <f>IF(#REF!=0,1,0)</f>
        <v>#REF!</v>
      </c>
    </row>
    <row r="143" spans="1:18" ht="49.5">
      <c r="A143" s="62">
        <v>138</v>
      </c>
      <c r="B143" s="54" t="s">
        <v>651</v>
      </c>
      <c r="C143" s="54" t="s">
        <v>652</v>
      </c>
      <c r="D143" s="54" t="s">
        <v>622</v>
      </c>
      <c r="E143" s="54" t="s">
        <v>653</v>
      </c>
      <c r="F143" s="64">
        <v>141000</v>
      </c>
      <c r="G143" s="65">
        <v>0</v>
      </c>
      <c r="H143" s="56" t="e">
        <f>IF(#REF!&gt;0,1,0)</f>
        <v>#REF!</v>
      </c>
      <c r="I143" s="66"/>
      <c r="K143" s="56" t="e">
        <f>IF(#REF!&gt;0,1,0)</f>
        <v>#REF!</v>
      </c>
      <c r="L143" s="56" t="e">
        <f>IF(#REF!&gt;0,1,0)</f>
        <v>#REF!</v>
      </c>
      <c r="N143" s="56" t="e">
        <f t="shared" si="25"/>
        <v>#REF!</v>
      </c>
      <c r="O143" s="56" t="e">
        <f t="shared" si="24"/>
        <v>#REF!</v>
      </c>
      <c r="R143" s="56" t="e">
        <f>IF(#REF!=0,1,0)</f>
        <v>#REF!</v>
      </c>
    </row>
    <row r="144" spans="1:18" ht="66">
      <c r="A144" s="62">
        <v>139</v>
      </c>
      <c r="B144" s="54" t="s">
        <v>654</v>
      </c>
      <c r="C144" s="54" t="s">
        <v>656</v>
      </c>
      <c r="D144" s="54" t="s">
        <v>626</v>
      </c>
      <c r="E144" s="54" t="s">
        <v>655</v>
      </c>
      <c r="F144" s="64">
        <v>25500</v>
      </c>
      <c r="G144" s="65">
        <v>0</v>
      </c>
      <c r="I144" s="66"/>
    </row>
    <row r="145" spans="1:18" ht="66">
      <c r="A145" s="62">
        <v>140</v>
      </c>
      <c r="B145" s="54" t="s">
        <v>657</v>
      </c>
      <c r="C145" s="54" t="s">
        <v>658</v>
      </c>
      <c r="D145" s="54" t="s">
        <v>659</v>
      </c>
      <c r="E145" s="54" t="s">
        <v>660</v>
      </c>
      <c r="F145" s="64">
        <v>29800</v>
      </c>
      <c r="G145" s="65">
        <v>0</v>
      </c>
      <c r="I145" s="66"/>
    </row>
    <row r="146" spans="1:18" ht="33">
      <c r="A146" s="62">
        <v>141</v>
      </c>
      <c r="B146" s="54" t="s">
        <v>661</v>
      </c>
      <c r="C146" s="54" t="s">
        <v>662</v>
      </c>
      <c r="D146" s="54" t="s">
        <v>83</v>
      </c>
      <c r="E146" s="54" t="s">
        <v>663</v>
      </c>
      <c r="F146" s="64">
        <v>69470</v>
      </c>
      <c r="G146" s="65">
        <v>0</v>
      </c>
      <c r="H146" s="56" t="e">
        <f>IF(#REF!&gt;0,1,0)</f>
        <v>#REF!</v>
      </c>
      <c r="I146" s="66"/>
      <c r="K146" s="56" t="e">
        <f>IF(#REF!&gt;0,1,0)</f>
        <v>#REF!</v>
      </c>
      <c r="L146" s="56" t="e">
        <f>IF(#REF!&gt;0,1,0)</f>
        <v>#REF!</v>
      </c>
      <c r="N146" s="56" t="e">
        <f>K146+L146</f>
        <v>#REF!</v>
      </c>
      <c r="O146" s="56" t="e">
        <f>IF(N146=2,1,0)</f>
        <v>#REF!</v>
      </c>
      <c r="R146" s="56" t="e">
        <f>IF(#REF!=0,1,0)</f>
        <v>#REF!</v>
      </c>
    </row>
    <row r="147" spans="1:18" ht="66">
      <c r="A147" s="62">
        <v>142</v>
      </c>
      <c r="B147" s="54" t="s">
        <v>664</v>
      </c>
      <c r="C147" s="54" t="s">
        <v>665</v>
      </c>
      <c r="D147" s="54" t="s">
        <v>532</v>
      </c>
      <c r="E147" s="54" t="s">
        <v>666</v>
      </c>
      <c r="F147" s="64">
        <v>34800</v>
      </c>
      <c r="G147" s="65">
        <v>0</v>
      </c>
      <c r="I147" s="66"/>
    </row>
    <row r="148" spans="1:18" ht="33">
      <c r="A148" s="62">
        <v>143</v>
      </c>
      <c r="B148" s="54" t="s">
        <v>667</v>
      </c>
      <c r="C148" s="54" t="s">
        <v>668</v>
      </c>
      <c r="D148" s="54" t="s">
        <v>669</v>
      </c>
      <c r="E148" s="54" t="s">
        <v>670</v>
      </c>
      <c r="F148" s="67">
        <v>55000</v>
      </c>
      <c r="G148" s="65">
        <v>0</v>
      </c>
      <c r="I148" s="66"/>
    </row>
    <row r="149" spans="1:18" ht="33">
      <c r="A149" s="62">
        <v>144</v>
      </c>
      <c r="B149" s="54" t="s">
        <v>671</v>
      </c>
      <c r="C149" s="54" t="s">
        <v>672</v>
      </c>
      <c r="D149" s="54" t="s">
        <v>84</v>
      </c>
      <c r="E149" s="54" t="s">
        <v>673</v>
      </c>
      <c r="F149" s="64">
        <v>388000</v>
      </c>
      <c r="G149" s="65">
        <v>0</v>
      </c>
      <c r="I149" s="66"/>
    </row>
    <row r="150" spans="1:18" ht="33">
      <c r="A150" s="62">
        <v>145</v>
      </c>
      <c r="B150" s="54" t="s">
        <v>674</v>
      </c>
      <c r="C150" s="54" t="s">
        <v>675</v>
      </c>
      <c r="D150" s="54" t="s">
        <v>83</v>
      </c>
      <c r="E150" s="54" t="s">
        <v>676</v>
      </c>
      <c r="F150" s="64">
        <v>57210</v>
      </c>
      <c r="G150" s="65">
        <v>0</v>
      </c>
      <c r="H150" s="56" t="e">
        <f>IF(#REF!&gt;0,1,0)</f>
        <v>#REF!</v>
      </c>
      <c r="I150" s="66"/>
      <c r="K150" s="56" t="e">
        <f>IF(#REF!&gt;0,1,0)</f>
        <v>#REF!</v>
      </c>
      <c r="L150" s="56" t="e">
        <f>IF(#REF!&gt;0,1,0)</f>
        <v>#REF!</v>
      </c>
      <c r="N150" s="56" t="e">
        <f>K150+L150</f>
        <v>#REF!</v>
      </c>
      <c r="O150" s="56" t="e">
        <f>IF(N150=2,1,0)</f>
        <v>#REF!</v>
      </c>
      <c r="R150" s="56" t="e">
        <f>IF(#REF!=0,1,0)</f>
        <v>#REF!</v>
      </c>
    </row>
    <row r="151" spans="1:18" ht="33">
      <c r="A151" s="62">
        <v>146</v>
      </c>
      <c r="B151" s="54" t="s">
        <v>677</v>
      </c>
      <c r="C151" s="54" t="s">
        <v>678</v>
      </c>
      <c r="D151" s="54" t="s">
        <v>85</v>
      </c>
      <c r="E151" s="54" t="s">
        <v>679</v>
      </c>
      <c r="F151" s="67">
        <v>240000</v>
      </c>
      <c r="G151" s="65">
        <v>0</v>
      </c>
      <c r="H151" s="72" t="e">
        <f t="shared" ref="H151:R151" si="26">SUM(H30:H258)</f>
        <v>#REF!</v>
      </c>
      <c r="I151" s="72">
        <f t="shared" ca="1" si="26"/>
        <v>386.4</v>
      </c>
      <c r="J151" s="72">
        <f t="shared" ca="1" si="26"/>
        <v>0</v>
      </c>
      <c r="K151" s="72" t="e">
        <f t="shared" si="26"/>
        <v>#REF!</v>
      </c>
      <c r="L151" s="72" t="e">
        <f t="shared" si="26"/>
        <v>#REF!</v>
      </c>
      <c r="M151" s="72">
        <f t="shared" ca="1" si="26"/>
        <v>0</v>
      </c>
      <c r="N151" s="72" t="e">
        <f t="shared" si="26"/>
        <v>#REF!</v>
      </c>
      <c r="O151" s="72" t="e">
        <f t="shared" si="26"/>
        <v>#REF!</v>
      </c>
      <c r="P151" s="72">
        <f t="shared" ca="1" si="26"/>
        <v>0</v>
      </c>
      <c r="Q151" s="72">
        <f t="shared" ca="1" si="26"/>
        <v>0</v>
      </c>
      <c r="R151" s="73" t="e">
        <f t="shared" si="26"/>
        <v>#REF!</v>
      </c>
    </row>
    <row r="152" spans="1:18" ht="49.5">
      <c r="A152" s="62">
        <v>147</v>
      </c>
      <c r="B152" s="54" t="s">
        <v>683</v>
      </c>
      <c r="C152" s="54" t="s">
        <v>682</v>
      </c>
      <c r="D152" s="54" t="s">
        <v>680</v>
      </c>
      <c r="E152" s="54" t="s">
        <v>681</v>
      </c>
      <c r="F152" s="64">
        <v>63590</v>
      </c>
      <c r="G152" s="65">
        <v>0</v>
      </c>
      <c r="H152" s="72" t="e">
        <f t="shared" ref="H152:R152" si="27">SUM(H30:H258)</f>
        <v>#REF!</v>
      </c>
      <c r="I152" s="72">
        <f t="shared" ca="1" si="27"/>
        <v>386.4</v>
      </c>
      <c r="J152" s="72">
        <f t="shared" ca="1" si="27"/>
        <v>0</v>
      </c>
      <c r="K152" s="72" t="e">
        <f t="shared" si="27"/>
        <v>#REF!</v>
      </c>
      <c r="L152" s="72" t="e">
        <f t="shared" si="27"/>
        <v>#REF!</v>
      </c>
      <c r="M152" s="72">
        <f t="shared" ca="1" si="27"/>
        <v>0</v>
      </c>
      <c r="N152" s="72" t="e">
        <f t="shared" si="27"/>
        <v>#REF!</v>
      </c>
      <c r="O152" s="72" t="e">
        <f t="shared" si="27"/>
        <v>#REF!</v>
      </c>
      <c r="P152" s="72">
        <f t="shared" ca="1" si="27"/>
        <v>0</v>
      </c>
      <c r="Q152" s="72">
        <f t="shared" ca="1" si="27"/>
        <v>0</v>
      </c>
      <c r="R152" s="73" t="e">
        <f t="shared" si="27"/>
        <v>#REF!</v>
      </c>
    </row>
    <row r="153" spans="1:18" ht="49.5">
      <c r="A153" s="62">
        <v>148</v>
      </c>
      <c r="B153" s="54" t="s">
        <v>684</v>
      </c>
      <c r="C153" s="54" t="s">
        <v>685</v>
      </c>
      <c r="D153" s="54" t="s">
        <v>686</v>
      </c>
      <c r="E153" s="54" t="s">
        <v>687</v>
      </c>
      <c r="F153" s="64">
        <v>120000</v>
      </c>
      <c r="G153" s="65">
        <v>0</v>
      </c>
      <c r="H153" s="72" t="e">
        <f t="shared" ref="H153:R153" si="28">SUM(H30:H258)</f>
        <v>#REF!</v>
      </c>
      <c r="I153" s="72">
        <f t="shared" ca="1" si="28"/>
        <v>386.4</v>
      </c>
      <c r="J153" s="72">
        <f t="shared" ca="1" si="28"/>
        <v>0</v>
      </c>
      <c r="K153" s="72" t="e">
        <f t="shared" si="28"/>
        <v>#REF!</v>
      </c>
      <c r="L153" s="72" t="e">
        <f t="shared" si="28"/>
        <v>#REF!</v>
      </c>
      <c r="M153" s="72">
        <f t="shared" ca="1" si="28"/>
        <v>0</v>
      </c>
      <c r="N153" s="72" t="e">
        <f t="shared" si="28"/>
        <v>#REF!</v>
      </c>
      <c r="O153" s="72" t="e">
        <f t="shared" si="28"/>
        <v>#REF!</v>
      </c>
      <c r="P153" s="72">
        <f t="shared" ca="1" si="28"/>
        <v>0</v>
      </c>
      <c r="Q153" s="72">
        <f t="shared" ca="1" si="28"/>
        <v>0</v>
      </c>
      <c r="R153" s="73" t="e">
        <f t="shared" si="28"/>
        <v>#REF!</v>
      </c>
    </row>
    <row r="154" spans="1:18" ht="66">
      <c r="A154" s="62">
        <v>149</v>
      </c>
      <c r="B154" s="54" t="s">
        <v>684</v>
      </c>
      <c r="C154" s="54" t="s">
        <v>688</v>
      </c>
      <c r="D154" s="54" t="s">
        <v>399</v>
      </c>
      <c r="E154" s="54" t="s">
        <v>689</v>
      </c>
      <c r="F154" s="64">
        <v>340000</v>
      </c>
      <c r="G154" s="65">
        <v>0</v>
      </c>
      <c r="H154" s="72" t="e">
        <f t="shared" ref="H154:R154" si="29">SUM(H30:H258)</f>
        <v>#REF!</v>
      </c>
      <c r="I154" s="72">
        <f t="shared" ca="1" si="29"/>
        <v>386.4</v>
      </c>
      <c r="J154" s="72">
        <f t="shared" ca="1" si="29"/>
        <v>0</v>
      </c>
      <c r="K154" s="72" t="e">
        <f t="shared" si="29"/>
        <v>#REF!</v>
      </c>
      <c r="L154" s="72" t="e">
        <f t="shared" si="29"/>
        <v>#REF!</v>
      </c>
      <c r="M154" s="72">
        <f t="shared" ca="1" si="29"/>
        <v>0</v>
      </c>
      <c r="N154" s="72" t="e">
        <f t="shared" si="29"/>
        <v>#REF!</v>
      </c>
      <c r="O154" s="72" t="e">
        <f t="shared" si="29"/>
        <v>#REF!</v>
      </c>
      <c r="P154" s="72">
        <f t="shared" ca="1" si="29"/>
        <v>0</v>
      </c>
      <c r="Q154" s="72">
        <f t="shared" ca="1" si="29"/>
        <v>0</v>
      </c>
      <c r="R154" s="73" t="e">
        <f t="shared" si="29"/>
        <v>#REF!</v>
      </c>
    </row>
    <row r="155" spans="1:18" ht="49.5">
      <c r="A155" s="62">
        <v>150</v>
      </c>
      <c r="B155" s="54" t="s">
        <v>690</v>
      </c>
      <c r="C155" s="54" t="s">
        <v>691</v>
      </c>
      <c r="D155" s="54" t="s">
        <v>429</v>
      </c>
      <c r="E155" s="54" t="s">
        <v>692</v>
      </c>
      <c r="F155" s="67">
        <v>305440</v>
      </c>
      <c r="G155" s="65">
        <v>0</v>
      </c>
      <c r="H155" s="72" t="e">
        <f t="shared" ref="H155:R155" si="30">SUM(H33:H258)</f>
        <v>#REF!</v>
      </c>
      <c r="I155" s="72">
        <f t="shared" ca="1" si="30"/>
        <v>386.4</v>
      </c>
      <c r="J155" s="72">
        <f t="shared" ca="1" si="30"/>
        <v>0</v>
      </c>
      <c r="K155" s="72" t="e">
        <f t="shared" si="30"/>
        <v>#REF!</v>
      </c>
      <c r="L155" s="72" t="e">
        <f t="shared" si="30"/>
        <v>#REF!</v>
      </c>
      <c r="M155" s="72">
        <f t="shared" ca="1" si="30"/>
        <v>0</v>
      </c>
      <c r="N155" s="72" t="e">
        <f t="shared" si="30"/>
        <v>#REF!</v>
      </c>
      <c r="O155" s="72" t="e">
        <f t="shared" si="30"/>
        <v>#REF!</v>
      </c>
      <c r="P155" s="72">
        <f t="shared" ca="1" si="30"/>
        <v>0</v>
      </c>
      <c r="Q155" s="72">
        <f t="shared" ca="1" si="30"/>
        <v>0</v>
      </c>
      <c r="R155" s="73" t="e">
        <f t="shared" si="30"/>
        <v>#REF!</v>
      </c>
    </row>
    <row r="156" spans="1:18" ht="49.5">
      <c r="A156" s="62">
        <v>151</v>
      </c>
      <c r="B156" s="54" t="s">
        <v>693</v>
      </c>
      <c r="C156" s="54" t="s">
        <v>694</v>
      </c>
      <c r="D156" s="54" t="s">
        <v>83</v>
      </c>
      <c r="E156" s="54" t="s">
        <v>695</v>
      </c>
      <c r="F156" s="64">
        <v>151000</v>
      </c>
      <c r="G156" s="65">
        <v>0</v>
      </c>
      <c r="H156" s="72" t="e">
        <f t="shared" ref="H156:R156" si="31">SUM(H33:H258)</f>
        <v>#REF!</v>
      </c>
      <c r="I156" s="72">
        <f t="shared" ca="1" si="31"/>
        <v>386.4</v>
      </c>
      <c r="J156" s="72">
        <f t="shared" ca="1" si="31"/>
        <v>0</v>
      </c>
      <c r="K156" s="72" t="e">
        <f t="shared" si="31"/>
        <v>#REF!</v>
      </c>
      <c r="L156" s="72" t="e">
        <f t="shared" si="31"/>
        <v>#REF!</v>
      </c>
      <c r="M156" s="72">
        <f t="shared" ca="1" si="31"/>
        <v>0</v>
      </c>
      <c r="N156" s="72" t="e">
        <f t="shared" si="31"/>
        <v>#REF!</v>
      </c>
      <c r="O156" s="72" t="e">
        <f t="shared" si="31"/>
        <v>#REF!</v>
      </c>
      <c r="P156" s="72">
        <f t="shared" ca="1" si="31"/>
        <v>0</v>
      </c>
      <c r="Q156" s="72">
        <f t="shared" ca="1" si="31"/>
        <v>0</v>
      </c>
      <c r="R156" s="73" t="e">
        <f t="shared" si="31"/>
        <v>#REF!</v>
      </c>
    </row>
    <row r="157" spans="1:18" ht="33">
      <c r="A157" s="62">
        <v>152</v>
      </c>
      <c r="B157" s="62" t="s">
        <v>696</v>
      </c>
      <c r="C157" s="54" t="s">
        <v>697</v>
      </c>
      <c r="D157" s="54" t="s">
        <v>87</v>
      </c>
      <c r="E157" s="54" t="s">
        <v>698</v>
      </c>
      <c r="F157" s="64">
        <v>148430</v>
      </c>
      <c r="G157" s="65">
        <v>0</v>
      </c>
      <c r="H157" s="72" t="e">
        <f t="shared" ref="H157:R157" si="32">SUM(H34:H258)</f>
        <v>#REF!</v>
      </c>
      <c r="I157" s="72">
        <f t="shared" ca="1" si="32"/>
        <v>386.4</v>
      </c>
      <c r="J157" s="72">
        <f t="shared" ca="1" si="32"/>
        <v>0</v>
      </c>
      <c r="K157" s="72" t="e">
        <f t="shared" si="32"/>
        <v>#REF!</v>
      </c>
      <c r="L157" s="72" t="e">
        <f t="shared" si="32"/>
        <v>#REF!</v>
      </c>
      <c r="M157" s="72">
        <f t="shared" ca="1" si="32"/>
        <v>0</v>
      </c>
      <c r="N157" s="72" t="e">
        <f t="shared" si="32"/>
        <v>#REF!</v>
      </c>
      <c r="O157" s="72" t="e">
        <f t="shared" si="32"/>
        <v>#REF!</v>
      </c>
      <c r="P157" s="72">
        <f t="shared" ca="1" si="32"/>
        <v>0</v>
      </c>
      <c r="Q157" s="72">
        <f t="shared" ca="1" si="32"/>
        <v>0</v>
      </c>
      <c r="R157" s="73" t="e">
        <f t="shared" si="32"/>
        <v>#REF!</v>
      </c>
    </row>
    <row r="158" spans="1:18" ht="49.5">
      <c r="A158" s="62">
        <v>153</v>
      </c>
      <c r="B158" s="54" t="s">
        <v>699</v>
      </c>
      <c r="C158" s="54" t="s">
        <v>700</v>
      </c>
      <c r="D158" s="54" t="s">
        <v>83</v>
      </c>
      <c r="E158" s="54" t="s">
        <v>701</v>
      </c>
      <c r="F158" s="64">
        <v>1331200</v>
      </c>
      <c r="G158" s="65">
        <v>0</v>
      </c>
      <c r="H158" s="72" t="e">
        <f t="shared" ref="H158:R158" si="33">SUM(H35:H258)</f>
        <v>#REF!</v>
      </c>
      <c r="I158" s="72">
        <f t="shared" ca="1" si="33"/>
        <v>386.4</v>
      </c>
      <c r="J158" s="72">
        <f t="shared" ca="1" si="33"/>
        <v>0</v>
      </c>
      <c r="K158" s="72" t="e">
        <f t="shared" si="33"/>
        <v>#REF!</v>
      </c>
      <c r="L158" s="72" t="e">
        <f t="shared" si="33"/>
        <v>#REF!</v>
      </c>
      <c r="M158" s="72">
        <f t="shared" ca="1" si="33"/>
        <v>0</v>
      </c>
      <c r="N158" s="72" t="e">
        <f t="shared" si="33"/>
        <v>#REF!</v>
      </c>
      <c r="O158" s="72" t="e">
        <f t="shared" si="33"/>
        <v>#REF!</v>
      </c>
      <c r="P158" s="72">
        <f t="shared" ca="1" si="33"/>
        <v>0</v>
      </c>
      <c r="Q158" s="72">
        <f t="shared" ca="1" si="33"/>
        <v>0</v>
      </c>
      <c r="R158" s="73" t="e">
        <f t="shared" si="33"/>
        <v>#REF!</v>
      </c>
    </row>
    <row r="159" spans="1:18" ht="49.5">
      <c r="A159" s="62">
        <v>154</v>
      </c>
      <c r="B159" s="54" t="s">
        <v>702</v>
      </c>
      <c r="C159" s="54" t="s">
        <v>703</v>
      </c>
      <c r="D159" s="54" t="s">
        <v>84</v>
      </c>
      <c r="E159" s="54" t="s">
        <v>704</v>
      </c>
      <c r="F159" s="64">
        <v>165590</v>
      </c>
      <c r="G159" s="65">
        <v>0</v>
      </c>
      <c r="H159" s="72" t="e">
        <f t="shared" ref="H159:R159" si="34">SUM(H34:H258)</f>
        <v>#REF!</v>
      </c>
      <c r="I159" s="72">
        <f t="shared" ca="1" si="34"/>
        <v>386.4</v>
      </c>
      <c r="J159" s="72">
        <f t="shared" ca="1" si="34"/>
        <v>0</v>
      </c>
      <c r="K159" s="72" t="e">
        <f t="shared" si="34"/>
        <v>#REF!</v>
      </c>
      <c r="L159" s="72" t="e">
        <f t="shared" si="34"/>
        <v>#REF!</v>
      </c>
      <c r="M159" s="72">
        <f t="shared" ca="1" si="34"/>
        <v>0</v>
      </c>
      <c r="N159" s="72" t="e">
        <f t="shared" si="34"/>
        <v>#REF!</v>
      </c>
      <c r="O159" s="72" t="e">
        <f t="shared" si="34"/>
        <v>#REF!</v>
      </c>
      <c r="P159" s="72">
        <f t="shared" ca="1" si="34"/>
        <v>0</v>
      </c>
      <c r="Q159" s="72">
        <f t="shared" ca="1" si="34"/>
        <v>0</v>
      </c>
      <c r="R159" s="73" t="e">
        <f t="shared" si="34"/>
        <v>#REF!</v>
      </c>
    </row>
    <row r="160" spans="1:18" ht="49.5">
      <c r="A160" s="62">
        <v>155</v>
      </c>
      <c r="B160" s="54" t="s">
        <v>705</v>
      </c>
      <c r="C160" s="54" t="s">
        <v>706</v>
      </c>
      <c r="D160" s="54" t="s">
        <v>64</v>
      </c>
      <c r="E160" s="54" t="s">
        <v>707</v>
      </c>
      <c r="F160" s="64">
        <v>45300</v>
      </c>
      <c r="G160" s="65">
        <v>0</v>
      </c>
      <c r="H160" s="72" t="e">
        <f t="shared" ref="H160:R160" si="35">SUM(H37:H258)</f>
        <v>#REF!</v>
      </c>
      <c r="I160" s="72">
        <f t="shared" ca="1" si="35"/>
        <v>386.4</v>
      </c>
      <c r="J160" s="72">
        <f t="shared" ca="1" si="35"/>
        <v>0</v>
      </c>
      <c r="K160" s="72" t="e">
        <f t="shared" si="35"/>
        <v>#REF!</v>
      </c>
      <c r="L160" s="72" t="e">
        <f t="shared" si="35"/>
        <v>#REF!</v>
      </c>
      <c r="M160" s="72">
        <f t="shared" ca="1" si="35"/>
        <v>0</v>
      </c>
      <c r="N160" s="72" t="e">
        <f t="shared" si="35"/>
        <v>#REF!</v>
      </c>
      <c r="O160" s="72" t="e">
        <f t="shared" si="35"/>
        <v>#REF!</v>
      </c>
      <c r="P160" s="72">
        <f t="shared" ca="1" si="35"/>
        <v>0</v>
      </c>
      <c r="Q160" s="72">
        <f t="shared" ca="1" si="35"/>
        <v>0</v>
      </c>
      <c r="R160" s="73" t="e">
        <f t="shared" si="35"/>
        <v>#REF!</v>
      </c>
    </row>
    <row r="161" spans="1:18" ht="49.5">
      <c r="A161" s="62">
        <v>156</v>
      </c>
      <c r="B161" s="54" t="s">
        <v>711</v>
      </c>
      <c r="C161" s="54" t="s">
        <v>712</v>
      </c>
      <c r="D161" s="54" t="s">
        <v>568</v>
      </c>
      <c r="E161" s="54" t="s">
        <v>713</v>
      </c>
      <c r="F161" s="64">
        <v>282230</v>
      </c>
      <c r="G161" s="65">
        <v>0</v>
      </c>
      <c r="H161" s="72" t="e">
        <f t="shared" ref="H161:R161" si="36">SUM(H34:H258)</f>
        <v>#REF!</v>
      </c>
      <c r="I161" s="72">
        <f t="shared" ca="1" si="36"/>
        <v>386.4</v>
      </c>
      <c r="J161" s="72">
        <f t="shared" ca="1" si="36"/>
        <v>0</v>
      </c>
      <c r="K161" s="72" t="e">
        <f t="shared" si="36"/>
        <v>#REF!</v>
      </c>
      <c r="L161" s="72" t="e">
        <f t="shared" si="36"/>
        <v>#REF!</v>
      </c>
      <c r="M161" s="72">
        <f t="shared" ca="1" si="36"/>
        <v>0</v>
      </c>
      <c r="N161" s="72" t="e">
        <f t="shared" si="36"/>
        <v>#REF!</v>
      </c>
      <c r="O161" s="72" t="e">
        <f t="shared" si="36"/>
        <v>#REF!</v>
      </c>
      <c r="P161" s="72">
        <f t="shared" ca="1" si="36"/>
        <v>0</v>
      </c>
      <c r="Q161" s="72">
        <f t="shared" ca="1" si="36"/>
        <v>0</v>
      </c>
      <c r="R161" s="73" t="e">
        <f t="shared" si="36"/>
        <v>#REF!</v>
      </c>
    </row>
    <row r="162" spans="1:18" ht="33">
      <c r="A162" s="62">
        <v>157</v>
      </c>
      <c r="B162" s="54" t="s">
        <v>711</v>
      </c>
      <c r="C162" s="54" t="s">
        <v>714</v>
      </c>
      <c r="D162" s="54" t="s">
        <v>83</v>
      </c>
      <c r="E162" s="54" t="s">
        <v>715</v>
      </c>
      <c r="F162" s="64">
        <v>253470</v>
      </c>
      <c r="G162" s="65">
        <v>0</v>
      </c>
      <c r="H162" s="72" t="e">
        <f t="shared" ref="H162:R162" si="37">SUM(H33:H258)</f>
        <v>#REF!</v>
      </c>
      <c r="I162" s="72">
        <f t="shared" ca="1" si="37"/>
        <v>386.4</v>
      </c>
      <c r="J162" s="72">
        <f t="shared" ca="1" si="37"/>
        <v>0</v>
      </c>
      <c r="K162" s="72" t="e">
        <f t="shared" si="37"/>
        <v>#REF!</v>
      </c>
      <c r="L162" s="72" t="e">
        <f t="shared" si="37"/>
        <v>#REF!</v>
      </c>
      <c r="M162" s="72">
        <f t="shared" ca="1" si="37"/>
        <v>0</v>
      </c>
      <c r="N162" s="72" t="e">
        <f t="shared" si="37"/>
        <v>#REF!</v>
      </c>
      <c r="O162" s="72" t="e">
        <f t="shared" si="37"/>
        <v>#REF!</v>
      </c>
      <c r="P162" s="72">
        <f t="shared" ca="1" si="37"/>
        <v>0</v>
      </c>
      <c r="Q162" s="72">
        <f t="shared" ca="1" si="37"/>
        <v>0</v>
      </c>
      <c r="R162" s="73" t="e">
        <f t="shared" si="37"/>
        <v>#REF!</v>
      </c>
    </row>
    <row r="163" spans="1:18" ht="49.5">
      <c r="A163" s="62">
        <v>158</v>
      </c>
      <c r="B163" s="54" t="s">
        <v>711</v>
      </c>
      <c r="C163" s="54" t="s">
        <v>716</v>
      </c>
      <c r="D163" s="54" t="s">
        <v>717</v>
      </c>
      <c r="E163" s="54" t="s">
        <v>718</v>
      </c>
      <c r="F163" s="64">
        <v>271310</v>
      </c>
      <c r="G163" s="65">
        <v>0</v>
      </c>
      <c r="H163" s="72" t="e">
        <f t="shared" ref="H163:R163" si="38">SUM(H34:H258)</f>
        <v>#REF!</v>
      </c>
      <c r="I163" s="72">
        <f t="shared" ca="1" si="38"/>
        <v>386.4</v>
      </c>
      <c r="J163" s="72">
        <f t="shared" ca="1" si="38"/>
        <v>0</v>
      </c>
      <c r="K163" s="72" t="e">
        <f t="shared" si="38"/>
        <v>#REF!</v>
      </c>
      <c r="L163" s="72" t="e">
        <f t="shared" si="38"/>
        <v>#REF!</v>
      </c>
      <c r="M163" s="72">
        <f t="shared" ca="1" si="38"/>
        <v>0</v>
      </c>
      <c r="N163" s="72" t="e">
        <f t="shared" si="38"/>
        <v>#REF!</v>
      </c>
      <c r="O163" s="72" t="e">
        <f t="shared" si="38"/>
        <v>#REF!</v>
      </c>
      <c r="P163" s="72">
        <f t="shared" ca="1" si="38"/>
        <v>0</v>
      </c>
      <c r="Q163" s="72">
        <f t="shared" ca="1" si="38"/>
        <v>0</v>
      </c>
      <c r="R163" s="73" t="e">
        <f t="shared" si="38"/>
        <v>#REF!</v>
      </c>
    </row>
    <row r="164" spans="1:18" ht="33">
      <c r="A164" s="62">
        <v>159</v>
      </c>
      <c r="B164" s="54" t="s">
        <v>711</v>
      </c>
      <c r="C164" s="54" t="s">
        <v>719</v>
      </c>
      <c r="D164" s="54" t="s">
        <v>720</v>
      </c>
      <c r="E164" s="54" t="s">
        <v>721</v>
      </c>
      <c r="F164" s="64">
        <v>375530</v>
      </c>
      <c r="G164" s="65">
        <v>0</v>
      </c>
      <c r="H164" s="72" t="e">
        <f t="shared" ref="H164:R164" si="39">SUM(H34:H258)</f>
        <v>#REF!</v>
      </c>
      <c r="I164" s="72">
        <f t="shared" ca="1" si="39"/>
        <v>386.4</v>
      </c>
      <c r="J164" s="72">
        <f t="shared" ca="1" si="39"/>
        <v>0</v>
      </c>
      <c r="K164" s="72" t="e">
        <f t="shared" si="39"/>
        <v>#REF!</v>
      </c>
      <c r="L164" s="72" t="e">
        <f t="shared" si="39"/>
        <v>#REF!</v>
      </c>
      <c r="M164" s="72">
        <f t="shared" ca="1" si="39"/>
        <v>0</v>
      </c>
      <c r="N164" s="72" t="e">
        <f t="shared" si="39"/>
        <v>#REF!</v>
      </c>
      <c r="O164" s="72" t="e">
        <f t="shared" si="39"/>
        <v>#REF!</v>
      </c>
      <c r="P164" s="72">
        <f t="shared" ca="1" si="39"/>
        <v>0</v>
      </c>
      <c r="Q164" s="72">
        <f t="shared" ca="1" si="39"/>
        <v>0</v>
      </c>
      <c r="R164" s="73" t="e">
        <f t="shared" si="39"/>
        <v>#REF!</v>
      </c>
    </row>
    <row r="165" spans="1:18" ht="33">
      <c r="A165" s="62">
        <v>160</v>
      </c>
      <c r="B165" s="54" t="s">
        <v>722</v>
      </c>
      <c r="C165" s="54" t="s">
        <v>723</v>
      </c>
      <c r="D165" s="54" t="s">
        <v>724</v>
      </c>
      <c r="E165" s="54" t="s">
        <v>725</v>
      </c>
      <c r="F165" s="64">
        <v>187900</v>
      </c>
      <c r="G165" s="65">
        <v>0</v>
      </c>
      <c r="H165" s="72" t="e">
        <f t="shared" ref="H165:R165" si="40">SUM(H34:H258)</f>
        <v>#REF!</v>
      </c>
      <c r="I165" s="72">
        <f t="shared" ca="1" si="40"/>
        <v>386.4</v>
      </c>
      <c r="J165" s="72">
        <f t="shared" ca="1" si="40"/>
        <v>0</v>
      </c>
      <c r="K165" s="72" t="e">
        <f t="shared" si="40"/>
        <v>#REF!</v>
      </c>
      <c r="L165" s="72" t="e">
        <f t="shared" si="40"/>
        <v>#REF!</v>
      </c>
      <c r="M165" s="72">
        <f t="shared" ca="1" si="40"/>
        <v>0</v>
      </c>
      <c r="N165" s="72" t="e">
        <f t="shared" si="40"/>
        <v>#REF!</v>
      </c>
      <c r="O165" s="72" t="e">
        <f t="shared" si="40"/>
        <v>#REF!</v>
      </c>
      <c r="P165" s="72">
        <f t="shared" ca="1" si="40"/>
        <v>0</v>
      </c>
      <c r="Q165" s="72">
        <f t="shared" ca="1" si="40"/>
        <v>0</v>
      </c>
      <c r="R165" s="73" t="e">
        <f t="shared" si="40"/>
        <v>#REF!</v>
      </c>
    </row>
    <row r="166" spans="1:18" ht="49.5">
      <c r="A166" s="62">
        <v>161</v>
      </c>
      <c r="B166" s="54" t="s">
        <v>722</v>
      </c>
      <c r="C166" s="54" t="s">
        <v>726</v>
      </c>
      <c r="D166" s="54" t="s">
        <v>727</v>
      </c>
      <c r="E166" s="54" t="s">
        <v>728</v>
      </c>
      <c r="F166" s="64">
        <v>76470</v>
      </c>
      <c r="G166" s="65">
        <v>0</v>
      </c>
      <c r="H166" s="72" t="e">
        <f t="shared" ref="H166:R166" si="41">SUM(H34:H258)</f>
        <v>#REF!</v>
      </c>
      <c r="I166" s="72">
        <f t="shared" ca="1" si="41"/>
        <v>386.4</v>
      </c>
      <c r="J166" s="72">
        <f t="shared" ca="1" si="41"/>
        <v>0</v>
      </c>
      <c r="K166" s="72" t="e">
        <f t="shared" si="41"/>
        <v>#REF!</v>
      </c>
      <c r="L166" s="72" t="e">
        <f t="shared" si="41"/>
        <v>#REF!</v>
      </c>
      <c r="M166" s="72">
        <f t="shared" ca="1" si="41"/>
        <v>0</v>
      </c>
      <c r="N166" s="72" t="e">
        <f t="shared" si="41"/>
        <v>#REF!</v>
      </c>
      <c r="O166" s="72" t="e">
        <f t="shared" si="41"/>
        <v>#REF!</v>
      </c>
      <c r="P166" s="72">
        <f t="shared" ca="1" si="41"/>
        <v>0</v>
      </c>
      <c r="Q166" s="72">
        <f t="shared" ca="1" si="41"/>
        <v>0</v>
      </c>
      <c r="R166" s="73" t="e">
        <f t="shared" si="41"/>
        <v>#REF!</v>
      </c>
    </row>
    <row r="167" spans="1:18" ht="49.5">
      <c r="A167" s="62">
        <v>162</v>
      </c>
      <c r="B167" s="54" t="s">
        <v>729</v>
      </c>
      <c r="C167" s="54" t="s">
        <v>730</v>
      </c>
      <c r="D167" s="54" t="s">
        <v>84</v>
      </c>
      <c r="E167" s="54" t="s">
        <v>731</v>
      </c>
      <c r="F167" s="67">
        <v>222350</v>
      </c>
      <c r="G167" s="65">
        <v>0</v>
      </c>
      <c r="H167" s="72" t="e">
        <f t="shared" ref="H167:R167" si="42">SUM(H34:H258)</f>
        <v>#REF!</v>
      </c>
      <c r="I167" s="72">
        <f t="shared" ca="1" si="42"/>
        <v>386.4</v>
      </c>
      <c r="J167" s="72">
        <f t="shared" ca="1" si="42"/>
        <v>0</v>
      </c>
      <c r="K167" s="72" t="e">
        <f t="shared" si="42"/>
        <v>#REF!</v>
      </c>
      <c r="L167" s="72" t="e">
        <f t="shared" si="42"/>
        <v>#REF!</v>
      </c>
      <c r="M167" s="72">
        <f t="shared" ca="1" si="42"/>
        <v>0</v>
      </c>
      <c r="N167" s="72" t="e">
        <f t="shared" si="42"/>
        <v>#REF!</v>
      </c>
      <c r="O167" s="72" t="e">
        <f t="shared" si="42"/>
        <v>#REF!</v>
      </c>
      <c r="P167" s="72">
        <f t="shared" ca="1" si="42"/>
        <v>0</v>
      </c>
      <c r="Q167" s="72">
        <f t="shared" ca="1" si="42"/>
        <v>0</v>
      </c>
      <c r="R167" s="73" t="e">
        <f t="shared" si="42"/>
        <v>#REF!</v>
      </c>
    </row>
    <row r="168" spans="1:18" ht="66">
      <c r="A168" s="62">
        <v>163</v>
      </c>
      <c r="B168" s="55" t="s">
        <v>732</v>
      </c>
      <c r="C168" s="55" t="s">
        <v>733</v>
      </c>
      <c r="D168" s="54" t="s">
        <v>734</v>
      </c>
      <c r="E168" s="54" t="s">
        <v>735</v>
      </c>
      <c r="F168" s="64">
        <v>412790</v>
      </c>
      <c r="G168" s="65">
        <v>0</v>
      </c>
      <c r="H168" s="72" t="e">
        <f t="shared" ref="H168:R168" si="43">SUM(H34:H258)</f>
        <v>#REF!</v>
      </c>
      <c r="I168" s="72">
        <f t="shared" ca="1" si="43"/>
        <v>386.4</v>
      </c>
      <c r="J168" s="72">
        <f t="shared" ca="1" si="43"/>
        <v>0</v>
      </c>
      <c r="K168" s="72" t="e">
        <f t="shared" si="43"/>
        <v>#REF!</v>
      </c>
      <c r="L168" s="72" t="e">
        <f t="shared" si="43"/>
        <v>#REF!</v>
      </c>
      <c r="M168" s="72">
        <f t="shared" ca="1" si="43"/>
        <v>0</v>
      </c>
      <c r="N168" s="72" t="e">
        <f t="shared" si="43"/>
        <v>#REF!</v>
      </c>
      <c r="O168" s="72" t="e">
        <f t="shared" si="43"/>
        <v>#REF!</v>
      </c>
      <c r="P168" s="72">
        <f t="shared" ca="1" si="43"/>
        <v>0</v>
      </c>
      <c r="Q168" s="72">
        <f t="shared" ca="1" si="43"/>
        <v>0</v>
      </c>
      <c r="R168" s="73" t="e">
        <f t="shared" si="43"/>
        <v>#REF!</v>
      </c>
    </row>
    <row r="169" spans="1:18" ht="33">
      <c r="A169" s="62">
        <v>164</v>
      </c>
      <c r="B169" s="54" t="s">
        <v>736</v>
      </c>
      <c r="C169" s="54" t="s">
        <v>737</v>
      </c>
      <c r="D169" s="54" t="s">
        <v>738</v>
      </c>
      <c r="E169" s="54" t="s">
        <v>739</v>
      </c>
      <c r="F169" s="64">
        <v>97630</v>
      </c>
      <c r="G169" s="65">
        <v>0</v>
      </c>
      <c r="H169" s="72" t="e">
        <f t="shared" ref="H169:R169" si="44">SUM(H34:H258)</f>
        <v>#REF!</v>
      </c>
      <c r="I169" s="72">
        <f t="shared" ca="1" si="44"/>
        <v>386.4</v>
      </c>
      <c r="J169" s="72">
        <f t="shared" ca="1" si="44"/>
        <v>0</v>
      </c>
      <c r="K169" s="72" t="e">
        <f t="shared" si="44"/>
        <v>#REF!</v>
      </c>
      <c r="L169" s="72" t="e">
        <f t="shared" si="44"/>
        <v>#REF!</v>
      </c>
      <c r="M169" s="72">
        <f t="shared" ca="1" si="44"/>
        <v>0</v>
      </c>
      <c r="N169" s="72" t="e">
        <f t="shared" si="44"/>
        <v>#REF!</v>
      </c>
      <c r="O169" s="72" t="e">
        <f t="shared" si="44"/>
        <v>#REF!</v>
      </c>
      <c r="P169" s="72">
        <f t="shared" ca="1" si="44"/>
        <v>0</v>
      </c>
      <c r="Q169" s="72">
        <f t="shared" ca="1" si="44"/>
        <v>0</v>
      </c>
      <c r="R169" s="73" t="e">
        <f t="shared" si="44"/>
        <v>#REF!</v>
      </c>
    </row>
    <row r="170" spans="1:18" ht="33">
      <c r="A170" s="62">
        <v>165</v>
      </c>
      <c r="B170" s="54" t="s">
        <v>740</v>
      </c>
      <c r="C170" s="54" t="s">
        <v>741</v>
      </c>
      <c r="D170" s="54" t="s">
        <v>742</v>
      </c>
      <c r="E170" s="54" t="s">
        <v>743</v>
      </c>
      <c r="F170" s="64">
        <v>436410</v>
      </c>
      <c r="G170" s="65">
        <v>0</v>
      </c>
      <c r="H170" s="72" t="e">
        <f t="shared" ref="H170:R170" si="45">SUM(H33:H258)</f>
        <v>#REF!</v>
      </c>
      <c r="I170" s="72">
        <f t="shared" ca="1" si="45"/>
        <v>386.4</v>
      </c>
      <c r="J170" s="72">
        <f t="shared" ca="1" si="45"/>
        <v>0</v>
      </c>
      <c r="K170" s="72" t="e">
        <f t="shared" si="45"/>
        <v>#REF!</v>
      </c>
      <c r="L170" s="72" t="e">
        <f t="shared" si="45"/>
        <v>#REF!</v>
      </c>
      <c r="M170" s="72">
        <f t="shared" ca="1" si="45"/>
        <v>0</v>
      </c>
      <c r="N170" s="72" t="e">
        <f t="shared" si="45"/>
        <v>#REF!</v>
      </c>
      <c r="O170" s="72" t="e">
        <f t="shared" si="45"/>
        <v>#REF!</v>
      </c>
      <c r="P170" s="72">
        <f t="shared" ca="1" si="45"/>
        <v>0</v>
      </c>
      <c r="Q170" s="72">
        <f t="shared" ca="1" si="45"/>
        <v>0</v>
      </c>
      <c r="R170" s="73" t="e">
        <f t="shared" si="45"/>
        <v>#REF!</v>
      </c>
    </row>
    <row r="171" spans="1:18" ht="49.5">
      <c r="A171" s="62">
        <v>166</v>
      </c>
      <c r="B171" s="54" t="s">
        <v>747</v>
      </c>
      <c r="C171" s="54" t="s">
        <v>744</v>
      </c>
      <c r="D171" s="54" t="s">
        <v>745</v>
      </c>
      <c r="E171" s="54" t="s">
        <v>746</v>
      </c>
      <c r="F171" s="64">
        <v>72110</v>
      </c>
      <c r="G171" s="65">
        <v>0</v>
      </c>
      <c r="H171" s="72" t="e">
        <f t="shared" ref="H171:R171" si="46">SUM(H33:H258)</f>
        <v>#REF!</v>
      </c>
      <c r="I171" s="72">
        <f t="shared" ca="1" si="46"/>
        <v>386.4</v>
      </c>
      <c r="J171" s="72">
        <f t="shared" ca="1" si="46"/>
        <v>0</v>
      </c>
      <c r="K171" s="72" t="e">
        <f t="shared" si="46"/>
        <v>#REF!</v>
      </c>
      <c r="L171" s="72" t="e">
        <f t="shared" si="46"/>
        <v>#REF!</v>
      </c>
      <c r="M171" s="72">
        <f t="shared" ca="1" si="46"/>
        <v>0</v>
      </c>
      <c r="N171" s="72" t="e">
        <f t="shared" si="46"/>
        <v>#REF!</v>
      </c>
      <c r="O171" s="72" t="e">
        <f t="shared" si="46"/>
        <v>#REF!</v>
      </c>
      <c r="P171" s="72">
        <f t="shared" ca="1" si="46"/>
        <v>0</v>
      </c>
      <c r="Q171" s="72">
        <f t="shared" ca="1" si="46"/>
        <v>0</v>
      </c>
      <c r="R171" s="73" t="e">
        <f t="shared" si="46"/>
        <v>#REF!</v>
      </c>
    </row>
    <row r="172" spans="1:18" ht="49.5">
      <c r="A172" s="62">
        <v>167</v>
      </c>
      <c r="B172" s="54" t="s">
        <v>748</v>
      </c>
      <c r="C172" s="54" t="s">
        <v>749</v>
      </c>
      <c r="D172" s="54" t="s">
        <v>83</v>
      </c>
      <c r="E172" s="54" t="s">
        <v>750</v>
      </c>
      <c r="F172" s="64">
        <v>183840</v>
      </c>
      <c r="G172" s="65">
        <v>0</v>
      </c>
      <c r="H172" s="72" t="e">
        <f t="shared" ref="H172:R172" si="47">SUM(H34:H258)</f>
        <v>#REF!</v>
      </c>
      <c r="I172" s="72">
        <f t="shared" ca="1" si="47"/>
        <v>386.4</v>
      </c>
      <c r="J172" s="72">
        <f t="shared" ca="1" si="47"/>
        <v>0</v>
      </c>
      <c r="K172" s="72" t="e">
        <f t="shared" si="47"/>
        <v>#REF!</v>
      </c>
      <c r="L172" s="72" t="e">
        <f t="shared" si="47"/>
        <v>#REF!</v>
      </c>
      <c r="M172" s="72">
        <f t="shared" ca="1" si="47"/>
        <v>0</v>
      </c>
      <c r="N172" s="72" t="e">
        <f t="shared" si="47"/>
        <v>#REF!</v>
      </c>
      <c r="O172" s="72" t="e">
        <f t="shared" si="47"/>
        <v>#REF!</v>
      </c>
      <c r="P172" s="72">
        <f t="shared" ca="1" si="47"/>
        <v>0</v>
      </c>
      <c r="Q172" s="72">
        <f t="shared" ca="1" si="47"/>
        <v>0</v>
      </c>
      <c r="R172" s="73" t="e">
        <f t="shared" si="47"/>
        <v>#REF!</v>
      </c>
    </row>
    <row r="173" spans="1:18" ht="33">
      <c r="A173" s="62">
        <v>168</v>
      </c>
      <c r="B173" s="54" t="s">
        <v>751</v>
      </c>
      <c r="C173" s="54" t="s">
        <v>752</v>
      </c>
      <c r="D173" s="54" t="s">
        <v>615</v>
      </c>
      <c r="E173" s="54" t="s">
        <v>753</v>
      </c>
      <c r="F173" s="67">
        <v>21800</v>
      </c>
      <c r="G173" s="65">
        <v>0</v>
      </c>
      <c r="H173" s="72" t="e">
        <f t="shared" ref="H173:R173" si="48">SUM(H34:H258)</f>
        <v>#REF!</v>
      </c>
      <c r="I173" s="72">
        <f t="shared" ca="1" si="48"/>
        <v>386.4</v>
      </c>
      <c r="J173" s="72">
        <f t="shared" ca="1" si="48"/>
        <v>0</v>
      </c>
      <c r="K173" s="72" t="e">
        <f t="shared" si="48"/>
        <v>#REF!</v>
      </c>
      <c r="L173" s="72" t="e">
        <f t="shared" si="48"/>
        <v>#REF!</v>
      </c>
      <c r="M173" s="72">
        <f t="shared" ca="1" si="48"/>
        <v>0</v>
      </c>
      <c r="N173" s="72" t="e">
        <f t="shared" si="48"/>
        <v>#REF!</v>
      </c>
      <c r="O173" s="72" t="e">
        <f t="shared" si="48"/>
        <v>#REF!</v>
      </c>
      <c r="P173" s="72">
        <f t="shared" ca="1" si="48"/>
        <v>0</v>
      </c>
      <c r="Q173" s="72">
        <f t="shared" ca="1" si="48"/>
        <v>0</v>
      </c>
      <c r="R173" s="73" t="e">
        <f t="shared" si="48"/>
        <v>#REF!</v>
      </c>
    </row>
    <row r="174" spans="1:18" ht="66">
      <c r="A174" s="62">
        <v>169</v>
      </c>
      <c r="B174" s="54" t="s">
        <v>754</v>
      </c>
      <c r="C174" s="54" t="s">
        <v>755</v>
      </c>
      <c r="D174" s="54" t="s">
        <v>756</v>
      </c>
      <c r="E174" s="54" t="s">
        <v>757</v>
      </c>
      <c r="F174" s="64">
        <v>14150</v>
      </c>
      <c r="G174" s="65">
        <v>0</v>
      </c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3"/>
    </row>
    <row r="175" spans="1:18" ht="49.5">
      <c r="A175" s="62">
        <v>170</v>
      </c>
      <c r="B175" s="54" t="s">
        <v>758</v>
      </c>
      <c r="C175" s="54" t="s">
        <v>759</v>
      </c>
      <c r="D175" s="54" t="s">
        <v>438</v>
      </c>
      <c r="E175" s="54" t="s">
        <v>760</v>
      </c>
      <c r="F175" s="67">
        <v>19000</v>
      </c>
      <c r="G175" s="65">
        <v>0</v>
      </c>
      <c r="H175" s="72" t="e">
        <f t="shared" ref="H175:R175" si="49">SUM(H34:H258)</f>
        <v>#REF!</v>
      </c>
      <c r="I175" s="72">
        <f t="shared" ca="1" si="49"/>
        <v>386.4</v>
      </c>
      <c r="J175" s="72">
        <f t="shared" ca="1" si="49"/>
        <v>0</v>
      </c>
      <c r="K175" s="72" t="e">
        <f t="shared" si="49"/>
        <v>#REF!</v>
      </c>
      <c r="L175" s="72" t="e">
        <f t="shared" si="49"/>
        <v>#REF!</v>
      </c>
      <c r="M175" s="72">
        <f t="shared" ca="1" si="49"/>
        <v>0</v>
      </c>
      <c r="N175" s="72" t="e">
        <f t="shared" si="49"/>
        <v>#REF!</v>
      </c>
      <c r="O175" s="72" t="e">
        <f t="shared" si="49"/>
        <v>#REF!</v>
      </c>
      <c r="P175" s="72">
        <f t="shared" ca="1" si="49"/>
        <v>0</v>
      </c>
      <c r="Q175" s="72">
        <f t="shared" ca="1" si="49"/>
        <v>0</v>
      </c>
      <c r="R175" s="73" t="e">
        <f t="shared" si="49"/>
        <v>#REF!</v>
      </c>
    </row>
    <row r="176" spans="1:18" ht="33">
      <c r="A176" s="62">
        <v>171</v>
      </c>
      <c r="B176" s="54" t="s">
        <v>761</v>
      </c>
      <c r="C176" s="54" t="s">
        <v>762</v>
      </c>
      <c r="D176" s="54" t="s">
        <v>351</v>
      </c>
      <c r="E176" s="54" t="s">
        <v>763</v>
      </c>
      <c r="F176" s="64">
        <v>323920</v>
      </c>
      <c r="G176" s="65">
        <v>0</v>
      </c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3"/>
    </row>
    <row r="177" spans="1:18" ht="33">
      <c r="A177" s="62">
        <v>172</v>
      </c>
      <c r="B177" s="54" t="s">
        <v>766</v>
      </c>
      <c r="C177" s="54" t="s">
        <v>764</v>
      </c>
      <c r="D177" s="54" t="s">
        <v>83</v>
      </c>
      <c r="E177" s="54" t="s">
        <v>765</v>
      </c>
      <c r="F177" s="67">
        <v>57500</v>
      </c>
      <c r="G177" s="65">
        <v>0</v>
      </c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3"/>
    </row>
    <row r="178" spans="1:18" ht="49.5">
      <c r="A178" s="62">
        <v>173</v>
      </c>
      <c r="B178" s="54" t="s">
        <v>767</v>
      </c>
      <c r="C178" s="54" t="s">
        <v>768</v>
      </c>
      <c r="D178" s="54" t="s">
        <v>769</v>
      </c>
      <c r="E178" s="54" t="s">
        <v>770</v>
      </c>
      <c r="F178" s="64">
        <v>86850</v>
      </c>
      <c r="G178" s="65">
        <v>0</v>
      </c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3"/>
    </row>
    <row r="179" spans="1:18" ht="49.5">
      <c r="A179" s="62">
        <v>174</v>
      </c>
      <c r="B179" s="54" t="s">
        <v>771</v>
      </c>
      <c r="C179" s="54" t="s">
        <v>772</v>
      </c>
      <c r="D179" s="54" t="s">
        <v>773</v>
      </c>
      <c r="E179" s="54" t="s">
        <v>774</v>
      </c>
      <c r="F179" s="64">
        <v>89740</v>
      </c>
      <c r="G179" s="65">
        <v>0</v>
      </c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3"/>
    </row>
    <row r="180" spans="1:18" ht="82.5">
      <c r="A180" s="62">
        <v>175</v>
      </c>
      <c r="B180" s="54" t="s">
        <v>775</v>
      </c>
      <c r="C180" s="54" t="s">
        <v>776</v>
      </c>
      <c r="D180" s="54" t="s">
        <v>778</v>
      </c>
      <c r="E180" s="54" t="s">
        <v>777</v>
      </c>
      <c r="F180" s="64">
        <v>41580</v>
      </c>
      <c r="G180" s="65">
        <v>0</v>
      </c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3"/>
    </row>
    <row r="181" spans="1:18" ht="49.5">
      <c r="A181" s="62">
        <v>176</v>
      </c>
      <c r="B181" s="54" t="s">
        <v>779</v>
      </c>
      <c r="C181" s="54" t="s">
        <v>780</v>
      </c>
      <c r="D181" s="54" t="s">
        <v>351</v>
      </c>
      <c r="E181" s="54" t="s">
        <v>781</v>
      </c>
      <c r="F181" s="64">
        <v>106740</v>
      </c>
      <c r="G181" s="65">
        <v>0</v>
      </c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3"/>
    </row>
    <row r="182" spans="1:18" ht="49.5">
      <c r="A182" s="62">
        <v>177</v>
      </c>
      <c r="B182" s="54" t="s">
        <v>782</v>
      </c>
      <c r="C182" s="54" t="s">
        <v>783</v>
      </c>
      <c r="D182" s="54" t="s">
        <v>784</v>
      </c>
      <c r="E182" s="54" t="s">
        <v>785</v>
      </c>
      <c r="F182" s="67">
        <v>152940</v>
      </c>
      <c r="G182" s="65">
        <v>0</v>
      </c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3"/>
    </row>
    <row r="183" spans="1:18" ht="82.5">
      <c r="A183" s="62">
        <v>178</v>
      </c>
      <c r="B183" s="54" t="s">
        <v>786</v>
      </c>
      <c r="C183" s="54" t="s">
        <v>787</v>
      </c>
      <c r="D183" s="54" t="s">
        <v>460</v>
      </c>
      <c r="E183" s="54" t="s">
        <v>788</v>
      </c>
      <c r="F183" s="64">
        <v>236220</v>
      </c>
      <c r="G183" s="65">
        <v>0</v>
      </c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3"/>
    </row>
    <row r="184" spans="1:18" ht="33">
      <c r="A184" s="62">
        <v>179</v>
      </c>
      <c r="B184" s="54" t="s">
        <v>789</v>
      </c>
      <c r="C184" s="54" t="s">
        <v>790</v>
      </c>
      <c r="D184" s="54" t="s">
        <v>791</v>
      </c>
      <c r="E184" s="54" t="s">
        <v>792</v>
      </c>
      <c r="F184" s="64">
        <v>1028460</v>
      </c>
      <c r="G184" s="65">
        <v>0</v>
      </c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3"/>
    </row>
    <row r="185" spans="1:18" ht="66">
      <c r="A185" s="62">
        <v>180</v>
      </c>
      <c r="B185" s="54" t="s">
        <v>793</v>
      </c>
      <c r="C185" s="54" t="s">
        <v>794</v>
      </c>
      <c r="D185" s="54" t="s">
        <v>795</v>
      </c>
      <c r="E185" s="54" t="s">
        <v>796</v>
      </c>
      <c r="F185" s="67">
        <v>287000</v>
      </c>
      <c r="G185" s="65">
        <v>0</v>
      </c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3"/>
    </row>
    <row r="186" spans="1:18" ht="49.5">
      <c r="A186" s="62">
        <v>181</v>
      </c>
      <c r="B186" s="54" t="s">
        <v>800</v>
      </c>
      <c r="C186" s="54" t="s">
        <v>801</v>
      </c>
      <c r="D186" s="54" t="s">
        <v>802</v>
      </c>
      <c r="E186" s="54" t="s">
        <v>803</v>
      </c>
      <c r="F186" s="64">
        <v>1300000</v>
      </c>
      <c r="G186" s="65">
        <v>0</v>
      </c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3"/>
    </row>
    <row r="187" spans="1:18" ht="49.5">
      <c r="A187" s="62">
        <v>182</v>
      </c>
      <c r="B187" s="54" t="s">
        <v>804</v>
      </c>
      <c r="C187" s="54" t="s">
        <v>805</v>
      </c>
      <c r="D187" s="54" t="s">
        <v>806</v>
      </c>
      <c r="E187" s="54" t="s">
        <v>807</v>
      </c>
      <c r="F187" s="67">
        <v>26150</v>
      </c>
      <c r="G187" s="65">
        <v>0</v>
      </c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3"/>
    </row>
    <row r="188" spans="1:18" ht="49.5">
      <c r="A188" s="62">
        <v>183</v>
      </c>
      <c r="B188" s="54" t="s">
        <v>808</v>
      </c>
      <c r="C188" s="54" t="s">
        <v>214</v>
      </c>
      <c r="D188" s="54" t="s">
        <v>809</v>
      </c>
      <c r="E188" s="54" t="s">
        <v>810</v>
      </c>
      <c r="F188" s="64">
        <v>20330</v>
      </c>
      <c r="G188" s="65">
        <v>0</v>
      </c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3"/>
    </row>
    <row r="189" spans="1:18" ht="49.5">
      <c r="A189" s="62">
        <v>184</v>
      </c>
      <c r="B189" s="62" t="s">
        <v>811</v>
      </c>
      <c r="C189" s="54" t="s">
        <v>812</v>
      </c>
      <c r="D189" s="54" t="s">
        <v>659</v>
      </c>
      <c r="E189" s="54" t="s">
        <v>813</v>
      </c>
      <c r="F189" s="64">
        <v>48000</v>
      </c>
      <c r="G189" s="65">
        <v>0</v>
      </c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3"/>
    </row>
    <row r="190" spans="1:18" ht="49.5">
      <c r="A190" s="62">
        <v>185</v>
      </c>
      <c r="B190" s="54" t="s">
        <v>818</v>
      </c>
      <c r="C190" s="54" t="s">
        <v>819</v>
      </c>
      <c r="D190" s="54" t="s">
        <v>820</v>
      </c>
      <c r="E190" s="54" t="s">
        <v>821</v>
      </c>
      <c r="F190" s="64">
        <v>1717500</v>
      </c>
      <c r="G190" s="65">
        <v>0</v>
      </c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3"/>
    </row>
    <row r="191" spans="1:18" ht="66">
      <c r="A191" s="62">
        <v>186</v>
      </c>
      <c r="B191" s="54" t="s">
        <v>822</v>
      </c>
      <c r="C191" s="54" t="s">
        <v>823</v>
      </c>
      <c r="D191" s="54" t="s">
        <v>84</v>
      </c>
      <c r="E191" s="54" t="s">
        <v>824</v>
      </c>
      <c r="F191" s="64">
        <v>97560</v>
      </c>
      <c r="G191" s="65">
        <v>0</v>
      </c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3"/>
    </row>
    <row r="192" spans="1:18" ht="49.5">
      <c r="A192" s="62">
        <v>187</v>
      </c>
      <c r="B192" s="54" t="s">
        <v>825</v>
      </c>
      <c r="C192" s="54" t="s">
        <v>826</v>
      </c>
      <c r="D192" s="54" t="s">
        <v>827</v>
      </c>
      <c r="E192" s="54" t="s">
        <v>828</v>
      </c>
      <c r="F192" s="64">
        <v>44980</v>
      </c>
      <c r="G192" s="65">
        <v>0</v>
      </c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3"/>
    </row>
    <row r="193" spans="1:18" ht="49.5">
      <c r="A193" s="62">
        <v>188</v>
      </c>
      <c r="B193" s="54" t="s">
        <v>829</v>
      </c>
      <c r="C193" s="54" t="s">
        <v>830</v>
      </c>
      <c r="D193" s="54" t="s">
        <v>351</v>
      </c>
      <c r="E193" s="54" t="s">
        <v>831</v>
      </c>
      <c r="F193" s="64">
        <v>3025000</v>
      </c>
      <c r="G193" s="65">
        <v>0</v>
      </c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3"/>
    </row>
    <row r="194" spans="1:18" ht="33">
      <c r="A194" s="62">
        <v>189</v>
      </c>
      <c r="B194" s="54" t="s">
        <v>832</v>
      </c>
      <c r="C194" s="54" t="s">
        <v>833</v>
      </c>
      <c r="D194" s="54" t="s">
        <v>84</v>
      </c>
      <c r="E194" s="54" t="s">
        <v>834</v>
      </c>
      <c r="F194" s="64">
        <v>54620</v>
      </c>
      <c r="G194" s="65">
        <v>0</v>
      </c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3"/>
    </row>
    <row r="195" spans="1:18" ht="49.5">
      <c r="A195" s="62">
        <v>190</v>
      </c>
      <c r="B195" s="54" t="s">
        <v>835</v>
      </c>
      <c r="C195" s="54" t="s">
        <v>836</v>
      </c>
      <c r="D195" s="54" t="s">
        <v>837</v>
      </c>
      <c r="E195" s="54" t="s">
        <v>838</v>
      </c>
      <c r="F195" s="64">
        <v>512870</v>
      </c>
      <c r="G195" s="65">
        <v>0</v>
      </c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3"/>
    </row>
    <row r="196" spans="1:18" s="74" customFormat="1" ht="49.5">
      <c r="A196" s="62">
        <v>191</v>
      </c>
      <c r="B196" s="54" t="s">
        <v>839</v>
      </c>
      <c r="C196" s="54" t="s">
        <v>840</v>
      </c>
      <c r="D196" s="54" t="s">
        <v>841</v>
      </c>
      <c r="E196" s="54" t="s">
        <v>842</v>
      </c>
      <c r="F196" s="64">
        <v>714000</v>
      </c>
      <c r="G196" s="65">
        <v>0</v>
      </c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3"/>
    </row>
    <row r="197" spans="1:18" s="74" customFormat="1" ht="33">
      <c r="A197" s="62">
        <v>192</v>
      </c>
      <c r="B197" s="54" t="s">
        <v>846</v>
      </c>
      <c r="C197" s="54" t="s">
        <v>847</v>
      </c>
      <c r="D197" s="54" t="s">
        <v>83</v>
      </c>
      <c r="E197" s="54" t="s">
        <v>848</v>
      </c>
      <c r="F197" s="67">
        <v>37670</v>
      </c>
      <c r="G197" s="65">
        <v>0</v>
      </c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3"/>
    </row>
    <row r="198" spans="1:18" s="74" customFormat="1" ht="66">
      <c r="A198" s="62">
        <v>193</v>
      </c>
      <c r="B198" s="54" t="s">
        <v>851</v>
      </c>
      <c r="C198" s="54" t="s">
        <v>852</v>
      </c>
      <c r="D198" s="54" t="s">
        <v>853</v>
      </c>
      <c r="E198" s="54" t="s">
        <v>854</v>
      </c>
      <c r="F198" s="67">
        <v>120000</v>
      </c>
      <c r="G198" s="65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3"/>
    </row>
    <row r="199" spans="1:18" ht="33">
      <c r="A199" s="62">
        <v>194</v>
      </c>
      <c r="B199" s="54" t="s">
        <v>855</v>
      </c>
      <c r="C199" s="54" t="s">
        <v>856</v>
      </c>
      <c r="D199" s="54" t="s">
        <v>820</v>
      </c>
      <c r="E199" s="54" t="s">
        <v>857</v>
      </c>
      <c r="F199" s="64">
        <v>165920</v>
      </c>
      <c r="G199" s="65">
        <v>0</v>
      </c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3"/>
    </row>
    <row r="200" spans="1:18" ht="49.5">
      <c r="A200" s="62">
        <v>195</v>
      </c>
      <c r="B200" s="54" t="s">
        <v>858</v>
      </c>
      <c r="C200" s="54" t="s">
        <v>859</v>
      </c>
      <c r="D200" s="54" t="s">
        <v>83</v>
      </c>
      <c r="E200" s="54" t="s">
        <v>860</v>
      </c>
      <c r="F200" s="64">
        <v>17060</v>
      </c>
      <c r="G200" s="65">
        <v>0</v>
      </c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3"/>
    </row>
    <row r="201" spans="1:18" s="74" customFormat="1" ht="49.5">
      <c r="A201" s="62">
        <v>196</v>
      </c>
      <c r="B201" s="54" t="s">
        <v>861</v>
      </c>
      <c r="C201" s="54" t="s">
        <v>862</v>
      </c>
      <c r="D201" s="54" t="s">
        <v>84</v>
      </c>
      <c r="E201" s="54" t="s">
        <v>863</v>
      </c>
      <c r="F201" s="64">
        <v>27240</v>
      </c>
      <c r="G201" s="65">
        <v>0</v>
      </c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3"/>
    </row>
    <row r="202" spans="1:18" s="74" customFormat="1" ht="49.5">
      <c r="A202" s="62">
        <v>197</v>
      </c>
      <c r="B202" s="54" t="s">
        <v>864</v>
      </c>
      <c r="C202" s="54" t="s">
        <v>865</v>
      </c>
      <c r="D202" s="54" t="s">
        <v>724</v>
      </c>
      <c r="E202" s="54" t="s">
        <v>866</v>
      </c>
      <c r="F202" s="67">
        <v>57600</v>
      </c>
      <c r="G202" s="65">
        <v>0</v>
      </c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3"/>
    </row>
    <row r="203" spans="1:18" s="74" customFormat="1" ht="49.5">
      <c r="A203" s="62">
        <v>198</v>
      </c>
      <c r="B203" s="54" t="s">
        <v>872</v>
      </c>
      <c r="C203" s="54" t="s">
        <v>873</v>
      </c>
      <c r="D203" s="54" t="s">
        <v>84</v>
      </c>
      <c r="E203" s="54" t="s">
        <v>874</v>
      </c>
      <c r="F203" s="67">
        <v>60000</v>
      </c>
      <c r="G203" s="65">
        <v>0</v>
      </c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3"/>
    </row>
    <row r="204" spans="1:18" ht="49.5">
      <c r="A204" s="62">
        <v>199</v>
      </c>
      <c r="B204" s="54" t="s">
        <v>875</v>
      </c>
      <c r="C204" s="54" t="s">
        <v>876</v>
      </c>
      <c r="D204" s="54" t="s">
        <v>532</v>
      </c>
      <c r="E204" s="54" t="s">
        <v>877</v>
      </c>
      <c r="F204" s="64">
        <v>60000</v>
      </c>
      <c r="G204" s="65">
        <v>0</v>
      </c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3"/>
    </row>
    <row r="205" spans="1:18" ht="49.5">
      <c r="A205" s="62">
        <v>200</v>
      </c>
      <c r="B205" s="62" t="s">
        <v>878</v>
      </c>
      <c r="C205" s="54" t="s">
        <v>879</v>
      </c>
      <c r="D205" s="54" t="s">
        <v>84</v>
      </c>
      <c r="E205" s="54" t="s">
        <v>880</v>
      </c>
      <c r="F205" s="64">
        <v>64630</v>
      </c>
      <c r="G205" s="65">
        <v>0</v>
      </c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3"/>
    </row>
    <row r="206" spans="1:18" s="74" customFormat="1" ht="33">
      <c r="A206" s="62">
        <v>201</v>
      </c>
      <c r="B206" s="54" t="s">
        <v>881</v>
      </c>
      <c r="C206" s="54" t="s">
        <v>882</v>
      </c>
      <c r="D206" s="54" t="s">
        <v>659</v>
      </c>
      <c r="E206" s="54" t="s">
        <v>883</v>
      </c>
      <c r="F206" s="64">
        <v>12250</v>
      </c>
      <c r="G206" s="65">
        <v>0</v>
      </c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3"/>
    </row>
    <row r="207" spans="1:18" s="74" customFormat="1" ht="49.5">
      <c r="A207" s="62">
        <v>202</v>
      </c>
      <c r="B207" s="54" t="s">
        <v>884</v>
      </c>
      <c r="C207" s="54" t="s">
        <v>885</v>
      </c>
      <c r="D207" s="54" t="s">
        <v>85</v>
      </c>
      <c r="E207" s="54" t="s">
        <v>886</v>
      </c>
      <c r="F207" s="67">
        <v>14190</v>
      </c>
      <c r="G207" s="65">
        <v>0</v>
      </c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3"/>
    </row>
    <row r="208" spans="1:18" s="74" customFormat="1" ht="49.5">
      <c r="A208" s="62">
        <v>203</v>
      </c>
      <c r="B208" s="54" t="s">
        <v>891</v>
      </c>
      <c r="C208" s="54" t="s">
        <v>892</v>
      </c>
      <c r="D208" s="54" t="s">
        <v>893</v>
      </c>
      <c r="E208" s="54" t="s">
        <v>894</v>
      </c>
      <c r="F208" s="67">
        <v>4510</v>
      </c>
      <c r="G208" s="65">
        <v>0</v>
      </c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3"/>
    </row>
    <row r="209" spans="1:18" ht="49.5">
      <c r="A209" s="62">
        <v>204</v>
      </c>
      <c r="B209" s="54" t="s">
        <v>895</v>
      </c>
      <c r="C209" s="54" t="s">
        <v>896</v>
      </c>
      <c r="D209" s="54" t="s">
        <v>308</v>
      </c>
      <c r="E209" s="54" t="s">
        <v>897</v>
      </c>
      <c r="F209" s="64">
        <v>18250</v>
      </c>
      <c r="G209" s="65">
        <v>0</v>
      </c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3"/>
    </row>
    <row r="210" spans="1:18" ht="66">
      <c r="A210" s="62">
        <v>205</v>
      </c>
      <c r="B210" s="54" t="s">
        <v>898</v>
      </c>
      <c r="C210" s="54" t="s">
        <v>899</v>
      </c>
      <c r="D210" s="54" t="s">
        <v>84</v>
      </c>
      <c r="E210" s="54" t="s">
        <v>900</v>
      </c>
      <c r="F210" s="64">
        <v>20310</v>
      </c>
      <c r="G210" s="65">
        <v>0</v>
      </c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3"/>
    </row>
    <row r="211" spans="1:18" s="74" customFormat="1" ht="49.5">
      <c r="A211" s="62">
        <v>206</v>
      </c>
      <c r="B211" s="54" t="s">
        <v>901</v>
      </c>
      <c r="C211" s="54" t="s">
        <v>200</v>
      </c>
      <c r="D211" s="54" t="s">
        <v>191</v>
      </c>
      <c r="E211" s="54" t="s">
        <v>902</v>
      </c>
      <c r="F211" s="64">
        <v>53750</v>
      </c>
      <c r="G211" s="65">
        <v>0</v>
      </c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3"/>
    </row>
    <row r="212" spans="1:18" s="74" customFormat="1" ht="33">
      <c r="A212" s="62">
        <v>207</v>
      </c>
      <c r="B212" s="54" t="s">
        <v>903</v>
      </c>
      <c r="C212" s="54" t="s">
        <v>904</v>
      </c>
      <c r="D212" s="54" t="s">
        <v>84</v>
      </c>
      <c r="E212" s="54" t="s">
        <v>905</v>
      </c>
      <c r="F212" s="67">
        <v>82000</v>
      </c>
      <c r="G212" s="65">
        <v>0</v>
      </c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3"/>
    </row>
    <row r="213" spans="1:18" s="74" customFormat="1" ht="49.5">
      <c r="A213" s="62">
        <v>208</v>
      </c>
      <c r="B213" s="54" t="s">
        <v>906</v>
      </c>
      <c r="C213" s="54" t="s">
        <v>907</v>
      </c>
      <c r="D213" s="54" t="s">
        <v>908</v>
      </c>
      <c r="E213" s="54" t="s">
        <v>909</v>
      </c>
      <c r="F213" s="67">
        <v>27200</v>
      </c>
      <c r="G213" s="65">
        <v>0</v>
      </c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3"/>
    </row>
    <row r="214" spans="1:18" ht="49.5">
      <c r="A214" s="62">
        <v>209</v>
      </c>
      <c r="B214" s="62" t="s">
        <v>910</v>
      </c>
      <c r="C214" s="54" t="s">
        <v>911</v>
      </c>
      <c r="D214" s="54" t="s">
        <v>912</v>
      </c>
      <c r="E214" s="54" t="s">
        <v>913</v>
      </c>
      <c r="F214" s="64">
        <v>100000</v>
      </c>
      <c r="G214" s="65">
        <v>0</v>
      </c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3"/>
    </row>
    <row r="215" spans="1:18" ht="49.5">
      <c r="A215" s="62">
        <v>210</v>
      </c>
      <c r="B215" s="54" t="s">
        <v>917</v>
      </c>
      <c r="C215" s="54" t="s">
        <v>914</v>
      </c>
      <c r="D215" s="54" t="s">
        <v>915</v>
      </c>
      <c r="E215" s="54" t="s">
        <v>916</v>
      </c>
      <c r="F215" s="64">
        <v>438090</v>
      </c>
      <c r="G215" s="65">
        <v>0</v>
      </c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3"/>
    </row>
    <row r="216" spans="1:18" s="74" customFormat="1" ht="49.5">
      <c r="A216" s="62">
        <v>211</v>
      </c>
      <c r="B216" s="54" t="s">
        <v>918</v>
      </c>
      <c r="C216" s="54" t="s">
        <v>919</v>
      </c>
      <c r="D216" s="54" t="s">
        <v>920</v>
      </c>
      <c r="E216" s="54" t="s">
        <v>921</v>
      </c>
      <c r="F216" s="64">
        <v>213440</v>
      </c>
      <c r="G216" s="65">
        <v>0</v>
      </c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3"/>
    </row>
    <row r="217" spans="1:18" s="74" customFormat="1" ht="49.5">
      <c r="A217" s="62">
        <v>212</v>
      </c>
      <c r="B217" s="54" t="s">
        <v>922</v>
      </c>
      <c r="C217" s="54" t="s">
        <v>923</v>
      </c>
      <c r="D217" s="54" t="s">
        <v>924</v>
      </c>
      <c r="E217" s="54" t="s">
        <v>925</v>
      </c>
      <c r="F217" s="67">
        <v>61890</v>
      </c>
      <c r="G217" s="65">
        <v>0</v>
      </c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3"/>
    </row>
    <row r="218" spans="1:18" s="74" customFormat="1" ht="82.5">
      <c r="A218" s="62">
        <v>213</v>
      </c>
      <c r="B218" s="54" t="s">
        <v>926</v>
      </c>
      <c r="C218" s="54" t="s">
        <v>927</v>
      </c>
      <c r="D218" s="54" t="s">
        <v>355</v>
      </c>
      <c r="E218" s="54" t="s">
        <v>928</v>
      </c>
      <c r="F218" s="67">
        <v>233511</v>
      </c>
      <c r="G218" s="65">
        <v>0</v>
      </c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3"/>
    </row>
    <row r="219" spans="1:18" ht="33">
      <c r="A219" s="62">
        <v>214</v>
      </c>
      <c r="B219" s="54" t="s">
        <v>932</v>
      </c>
      <c r="C219" s="54" t="s">
        <v>929</v>
      </c>
      <c r="D219" s="54" t="s">
        <v>930</v>
      </c>
      <c r="E219" s="54" t="s">
        <v>931</v>
      </c>
      <c r="F219" s="64">
        <v>58957300</v>
      </c>
      <c r="G219" s="65">
        <v>0</v>
      </c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3"/>
    </row>
    <row r="220" spans="1:18" ht="33">
      <c r="A220" s="62">
        <v>215</v>
      </c>
      <c r="B220" s="54" t="s">
        <v>933</v>
      </c>
      <c r="C220" s="54" t="s">
        <v>934</v>
      </c>
      <c r="D220" s="54" t="s">
        <v>84</v>
      </c>
      <c r="E220" s="54" t="s">
        <v>935</v>
      </c>
      <c r="F220" s="64">
        <v>43165</v>
      </c>
      <c r="G220" s="65">
        <v>0</v>
      </c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3"/>
    </row>
    <row r="221" spans="1:18" s="74" customFormat="1" ht="33">
      <c r="A221" s="62">
        <v>216</v>
      </c>
      <c r="B221" s="54" t="s">
        <v>936</v>
      </c>
      <c r="C221" s="54" t="s">
        <v>937</v>
      </c>
      <c r="D221" s="54" t="s">
        <v>83</v>
      </c>
      <c r="E221" s="54" t="s">
        <v>938</v>
      </c>
      <c r="F221" s="64">
        <v>52000</v>
      </c>
      <c r="G221" s="65">
        <v>0</v>
      </c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3"/>
    </row>
    <row r="222" spans="1:18" s="74" customFormat="1" ht="49.5">
      <c r="A222" s="62">
        <v>217</v>
      </c>
      <c r="B222" s="54" t="s">
        <v>939</v>
      </c>
      <c r="C222" s="54" t="s">
        <v>876</v>
      </c>
      <c r="D222" s="54" t="s">
        <v>83</v>
      </c>
      <c r="E222" s="54" t="s">
        <v>940</v>
      </c>
      <c r="F222" s="67">
        <v>270900</v>
      </c>
      <c r="G222" s="65">
        <v>0</v>
      </c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3"/>
    </row>
    <row r="223" spans="1:18" s="74" customFormat="1" ht="49.5">
      <c r="A223" s="62">
        <v>218</v>
      </c>
      <c r="B223" s="54" t="s">
        <v>941</v>
      </c>
      <c r="C223" s="54" t="s">
        <v>942</v>
      </c>
      <c r="D223" s="54" t="s">
        <v>83</v>
      </c>
      <c r="E223" s="54" t="s">
        <v>943</v>
      </c>
      <c r="F223" s="67">
        <v>183600</v>
      </c>
      <c r="G223" s="65">
        <v>0</v>
      </c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3"/>
    </row>
    <row r="224" spans="1:18" ht="49.5">
      <c r="A224" s="62">
        <v>219</v>
      </c>
      <c r="B224" s="54" t="s">
        <v>944</v>
      </c>
      <c r="C224" s="54" t="s">
        <v>945</v>
      </c>
      <c r="D224" s="54" t="s">
        <v>659</v>
      </c>
      <c r="E224" s="54" t="s">
        <v>946</v>
      </c>
      <c r="F224" s="64">
        <v>70000</v>
      </c>
      <c r="G224" s="65">
        <v>0</v>
      </c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3"/>
    </row>
    <row r="225" spans="1:18" ht="66">
      <c r="A225" s="62">
        <v>220</v>
      </c>
      <c r="B225" s="54" t="s">
        <v>951</v>
      </c>
      <c r="C225" s="54" t="s">
        <v>952</v>
      </c>
      <c r="D225" s="54" t="s">
        <v>626</v>
      </c>
      <c r="E225" s="54" t="s">
        <v>953</v>
      </c>
      <c r="F225" s="64">
        <v>59150</v>
      </c>
      <c r="G225" s="65">
        <v>0</v>
      </c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3"/>
    </row>
    <row r="226" spans="1:18" s="74" customFormat="1" ht="66">
      <c r="A226" s="62">
        <v>221</v>
      </c>
      <c r="B226" s="54" t="s">
        <v>954</v>
      </c>
      <c r="C226" s="54" t="s">
        <v>955</v>
      </c>
      <c r="D226" s="54" t="s">
        <v>405</v>
      </c>
      <c r="E226" s="54" t="s">
        <v>956</v>
      </c>
      <c r="F226" s="64">
        <v>606340</v>
      </c>
      <c r="G226" s="65">
        <v>0</v>
      </c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3"/>
    </row>
    <row r="227" spans="1:18" s="74" customFormat="1" ht="49.5">
      <c r="A227" s="62">
        <v>222</v>
      </c>
      <c r="B227" s="54" t="s">
        <v>957</v>
      </c>
      <c r="C227" s="54" t="s">
        <v>958</v>
      </c>
      <c r="D227" s="54" t="s">
        <v>474</v>
      </c>
      <c r="E227" s="54" t="s">
        <v>959</v>
      </c>
      <c r="F227" s="67">
        <v>75000</v>
      </c>
      <c r="G227" s="65">
        <v>0</v>
      </c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3"/>
    </row>
    <row r="228" spans="1:18" s="74" customFormat="1" ht="66">
      <c r="A228" s="62">
        <v>223</v>
      </c>
      <c r="B228" s="54" t="s">
        <v>960</v>
      </c>
      <c r="C228" s="54" t="s">
        <v>961</v>
      </c>
      <c r="D228" s="54" t="s">
        <v>84</v>
      </c>
      <c r="E228" s="54" t="s">
        <v>962</v>
      </c>
      <c r="F228" s="67">
        <v>277770</v>
      </c>
      <c r="G228" s="65">
        <v>0</v>
      </c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3"/>
    </row>
    <row r="229" spans="1:18" s="74" customFormat="1" ht="49.5">
      <c r="A229" s="62">
        <v>224</v>
      </c>
      <c r="B229" s="54" t="s">
        <v>963</v>
      </c>
      <c r="C229" s="54" t="s">
        <v>964</v>
      </c>
      <c r="D229" s="54" t="s">
        <v>626</v>
      </c>
      <c r="E229" s="54" t="s">
        <v>965</v>
      </c>
      <c r="F229" s="64">
        <v>103200</v>
      </c>
      <c r="G229" s="65">
        <v>0</v>
      </c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3"/>
    </row>
    <row r="230" spans="1:18" s="74" customFormat="1" ht="49.5">
      <c r="A230" s="62">
        <v>225</v>
      </c>
      <c r="B230" s="54" t="s">
        <v>966</v>
      </c>
      <c r="C230" s="54" t="s">
        <v>967</v>
      </c>
      <c r="D230" s="54" t="s">
        <v>626</v>
      </c>
      <c r="E230" s="54" t="s">
        <v>968</v>
      </c>
      <c r="F230" s="67">
        <v>85310</v>
      </c>
      <c r="G230" s="65">
        <v>0</v>
      </c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3"/>
    </row>
    <row r="231" spans="1:18" s="74" customFormat="1" ht="33">
      <c r="A231" s="62">
        <v>226</v>
      </c>
      <c r="B231" s="54" t="s">
        <v>969</v>
      </c>
      <c r="C231" s="54" t="s">
        <v>970</v>
      </c>
      <c r="D231" s="54" t="s">
        <v>83</v>
      </c>
      <c r="E231" s="54" t="s">
        <v>971</v>
      </c>
      <c r="F231" s="67">
        <v>555000</v>
      </c>
      <c r="G231" s="65">
        <v>0</v>
      </c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3"/>
    </row>
    <row r="232" spans="1:18" ht="33">
      <c r="A232" s="62">
        <v>227</v>
      </c>
      <c r="B232" s="54" t="s">
        <v>972</v>
      </c>
      <c r="C232" s="54" t="s">
        <v>973</v>
      </c>
      <c r="D232" s="54" t="s">
        <v>974</v>
      </c>
      <c r="E232" s="54" t="s">
        <v>975</v>
      </c>
      <c r="F232" s="64">
        <v>649315</v>
      </c>
      <c r="G232" s="65">
        <v>0</v>
      </c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3"/>
    </row>
    <row r="233" spans="1:18" ht="49.5">
      <c r="A233" s="62">
        <v>228</v>
      </c>
      <c r="B233" s="54" t="s">
        <v>976</v>
      </c>
      <c r="C233" s="54" t="s">
        <v>977</v>
      </c>
      <c r="D233" s="54" t="s">
        <v>429</v>
      </c>
      <c r="E233" s="54" t="s">
        <v>978</v>
      </c>
      <c r="F233" s="64">
        <v>112200</v>
      </c>
      <c r="G233" s="65">
        <v>0</v>
      </c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3"/>
    </row>
    <row r="234" spans="1:18" s="74" customFormat="1" ht="66">
      <c r="A234" s="62">
        <v>229</v>
      </c>
      <c r="B234" s="54" t="s">
        <v>979</v>
      </c>
      <c r="C234" s="54" t="s">
        <v>980</v>
      </c>
      <c r="D234" s="54" t="s">
        <v>626</v>
      </c>
      <c r="E234" s="54" t="s">
        <v>981</v>
      </c>
      <c r="F234" s="64">
        <v>106890</v>
      </c>
      <c r="G234" s="65">
        <v>0</v>
      </c>
      <c r="H234" s="72"/>
      <c r="I234" s="72"/>
      <c r="J234" s="72"/>
      <c r="K234" s="72"/>
      <c r="L234" s="72"/>
      <c r="M234" s="72"/>
      <c r="N234" s="72"/>
      <c r="O234" s="72"/>
      <c r="P234" s="72"/>
      <c r="Q234" s="72"/>
      <c r="R234" s="73"/>
    </row>
    <row r="235" spans="1:18" s="74" customFormat="1" ht="49.5">
      <c r="A235" s="62">
        <v>230</v>
      </c>
      <c r="B235" s="54" t="s">
        <v>982</v>
      </c>
      <c r="C235" s="54" t="s">
        <v>983</v>
      </c>
      <c r="D235" s="54" t="s">
        <v>84</v>
      </c>
      <c r="E235" s="54" t="s">
        <v>984</v>
      </c>
      <c r="F235" s="67">
        <v>108200</v>
      </c>
      <c r="G235" s="65">
        <v>0</v>
      </c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3"/>
    </row>
    <row r="236" spans="1:18" s="74" customFormat="1" ht="33">
      <c r="A236" s="62">
        <v>231</v>
      </c>
      <c r="B236" s="54" t="s">
        <v>992</v>
      </c>
      <c r="C236" s="54" t="s">
        <v>993</v>
      </c>
      <c r="D236" s="54" t="s">
        <v>85</v>
      </c>
      <c r="E236" s="54" t="s">
        <v>994</v>
      </c>
      <c r="F236" s="67">
        <v>74080</v>
      </c>
      <c r="G236" s="65">
        <v>0</v>
      </c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3"/>
    </row>
    <row r="237" spans="1:18" s="74" customFormat="1" ht="49.5">
      <c r="A237" s="62">
        <v>232</v>
      </c>
      <c r="B237" s="54" t="s">
        <v>995</v>
      </c>
      <c r="C237" s="54" t="s">
        <v>996</v>
      </c>
      <c r="D237" s="54" t="s">
        <v>997</v>
      </c>
      <c r="E237" s="54" t="s">
        <v>998</v>
      </c>
      <c r="F237" s="64">
        <v>47000</v>
      </c>
      <c r="G237" s="65">
        <v>0</v>
      </c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3"/>
    </row>
    <row r="238" spans="1:18" s="74" customFormat="1" ht="33">
      <c r="A238" s="62">
        <v>233</v>
      </c>
      <c r="B238" s="54" t="s">
        <v>999</v>
      </c>
      <c r="C238" s="54" t="s">
        <v>1000</v>
      </c>
      <c r="D238" s="54" t="s">
        <v>84</v>
      </c>
      <c r="E238" s="54" t="s">
        <v>1001</v>
      </c>
      <c r="F238" s="67">
        <v>90350</v>
      </c>
      <c r="G238" s="65">
        <v>0</v>
      </c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3"/>
    </row>
    <row r="239" spans="1:18" s="74" customFormat="1" ht="49.5">
      <c r="A239" s="62">
        <v>234</v>
      </c>
      <c r="B239" s="54" t="s">
        <v>1002</v>
      </c>
      <c r="C239" s="54" t="s">
        <v>1003</v>
      </c>
      <c r="D239" s="54" t="s">
        <v>381</v>
      </c>
      <c r="E239" s="54" t="s">
        <v>1004</v>
      </c>
      <c r="F239" s="67">
        <v>558572</v>
      </c>
      <c r="G239" s="65">
        <v>0</v>
      </c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3"/>
    </row>
    <row r="240" spans="1:18" ht="66">
      <c r="A240" s="62">
        <v>235</v>
      </c>
      <c r="B240" s="54" t="s">
        <v>1005</v>
      </c>
      <c r="C240" s="54" t="s">
        <v>1006</v>
      </c>
      <c r="D240" s="54" t="s">
        <v>405</v>
      </c>
      <c r="E240" s="54" t="s">
        <v>1007</v>
      </c>
      <c r="F240" s="64">
        <v>10920</v>
      </c>
      <c r="G240" s="65">
        <v>0</v>
      </c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3"/>
    </row>
    <row r="241" spans="1:18" ht="33">
      <c r="A241" s="62">
        <v>236</v>
      </c>
      <c r="B241" s="54" t="s">
        <v>1008</v>
      </c>
      <c r="C241" s="54" t="s">
        <v>1009</v>
      </c>
      <c r="D241" s="54" t="s">
        <v>84</v>
      </c>
      <c r="E241" s="54" t="s">
        <v>1010</v>
      </c>
      <c r="F241" s="64">
        <v>49630</v>
      </c>
      <c r="G241" s="65">
        <v>0</v>
      </c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3"/>
    </row>
    <row r="242" spans="1:18" s="74" customFormat="1" ht="49.5">
      <c r="A242" s="62">
        <v>237</v>
      </c>
      <c r="B242" s="54" t="s">
        <v>1012</v>
      </c>
      <c r="C242" s="54" t="s">
        <v>209</v>
      </c>
      <c r="D242" s="54" t="s">
        <v>308</v>
      </c>
      <c r="E242" s="54" t="s">
        <v>1011</v>
      </c>
      <c r="F242" s="64">
        <v>81000</v>
      </c>
      <c r="G242" s="65">
        <v>0</v>
      </c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3"/>
    </row>
    <row r="243" spans="1:18" s="74" customFormat="1" ht="66">
      <c r="A243" s="62">
        <v>238</v>
      </c>
      <c r="B243" s="54" t="s">
        <v>1013</v>
      </c>
      <c r="C243" s="54" t="s">
        <v>1014</v>
      </c>
      <c r="D243" s="54" t="s">
        <v>381</v>
      </c>
      <c r="E243" s="54" t="s">
        <v>1015</v>
      </c>
      <c r="F243" s="67">
        <v>90000</v>
      </c>
      <c r="G243" s="65">
        <v>0</v>
      </c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3"/>
    </row>
    <row r="244" spans="1:18" s="74" customFormat="1" ht="49.5">
      <c r="A244" s="62">
        <v>239</v>
      </c>
      <c r="B244" s="54" t="s">
        <v>1016</v>
      </c>
      <c r="C244" s="54" t="s">
        <v>1017</v>
      </c>
      <c r="D244" s="54" t="s">
        <v>83</v>
      </c>
      <c r="E244" s="54" t="s">
        <v>1018</v>
      </c>
      <c r="F244" s="67">
        <v>122460</v>
      </c>
      <c r="G244" s="65">
        <v>0</v>
      </c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3"/>
    </row>
    <row r="245" spans="1:18" s="74" customFormat="1" ht="66">
      <c r="A245" s="62">
        <v>240</v>
      </c>
      <c r="B245" s="54" t="s">
        <v>1016</v>
      </c>
      <c r="C245" s="54" t="s">
        <v>1019</v>
      </c>
      <c r="D245" s="54" t="s">
        <v>434</v>
      </c>
      <c r="E245" s="54" t="s">
        <v>1020</v>
      </c>
      <c r="F245" s="67">
        <v>31590</v>
      </c>
      <c r="G245" s="65">
        <v>0</v>
      </c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3"/>
    </row>
    <row r="246" spans="1:18" ht="33">
      <c r="A246" s="62">
        <v>241</v>
      </c>
      <c r="B246" s="54" t="s">
        <v>1021</v>
      </c>
      <c r="C246" s="54" t="s">
        <v>1022</v>
      </c>
      <c r="D246" s="54" t="s">
        <v>460</v>
      </c>
      <c r="E246" s="54" t="s">
        <v>1023</v>
      </c>
      <c r="F246" s="64">
        <v>444000</v>
      </c>
      <c r="G246" s="65">
        <v>0</v>
      </c>
      <c r="H246" s="72"/>
      <c r="I246" s="72"/>
      <c r="J246" s="72"/>
      <c r="K246" s="72"/>
      <c r="L246" s="72"/>
      <c r="M246" s="72"/>
      <c r="N246" s="72"/>
      <c r="O246" s="72"/>
      <c r="P246" s="72"/>
      <c r="Q246" s="72"/>
      <c r="R246" s="73"/>
    </row>
    <row r="247" spans="1:18" ht="33">
      <c r="A247" s="62">
        <v>242</v>
      </c>
      <c r="B247" s="62" t="s">
        <v>1024</v>
      </c>
      <c r="C247" s="54" t="s">
        <v>934</v>
      </c>
      <c r="D247" s="54" t="s">
        <v>84</v>
      </c>
      <c r="E247" s="54" t="s">
        <v>1025</v>
      </c>
      <c r="F247" s="64">
        <v>40240</v>
      </c>
      <c r="G247" s="65">
        <v>0</v>
      </c>
      <c r="H247" s="72"/>
      <c r="I247" s="72"/>
      <c r="J247" s="72"/>
      <c r="K247" s="72"/>
      <c r="L247" s="72"/>
      <c r="M247" s="72"/>
      <c r="N247" s="72"/>
      <c r="O247" s="72"/>
      <c r="P247" s="72"/>
      <c r="Q247" s="72"/>
      <c r="R247" s="73"/>
    </row>
    <row r="248" spans="1:18" s="74" customFormat="1" ht="66">
      <c r="A248" s="62">
        <v>243</v>
      </c>
      <c r="B248" s="54" t="s">
        <v>1034</v>
      </c>
      <c r="C248" s="54" t="s">
        <v>1035</v>
      </c>
      <c r="D248" s="54" t="s">
        <v>795</v>
      </c>
      <c r="E248" s="54" t="s">
        <v>1036</v>
      </c>
      <c r="F248" s="64">
        <v>40660</v>
      </c>
      <c r="G248" s="65">
        <v>0</v>
      </c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3"/>
    </row>
    <row r="249" spans="1:18" s="74" customFormat="1" ht="49.5">
      <c r="A249" s="62">
        <v>244</v>
      </c>
      <c r="B249" s="69" t="s">
        <v>1059</v>
      </c>
      <c r="C249" s="54" t="s">
        <v>1037</v>
      </c>
      <c r="D249" s="54" t="s">
        <v>820</v>
      </c>
      <c r="E249" s="54" t="s">
        <v>1038</v>
      </c>
      <c r="F249" s="67">
        <v>15681780</v>
      </c>
      <c r="G249" s="65">
        <v>0</v>
      </c>
      <c r="H249" s="72"/>
      <c r="I249" s="72"/>
      <c r="J249" s="72"/>
      <c r="K249" s="72"/>
      <c r="L249" s="72"/>
      <c r="M249" s="72"/>
      <c r="N249" s="72"/>
      <c r="O249" s="72"/>
      <c r="P249" s="72"/>
      <c r="Q249" s="72"/>
      <c r="R249" s="73"/>
    </row>
    <row r="250" spans="1:18" s="74" customFormat="1" ht="33">
      <c r="A250" s="62">
        <v>245</v>
      </c>
      <c r="B250" s="54" t="s">
        <v>1039</v>
      </c>
      <c r="C250" s="54"/>
      <c r="D250" s="54"/>
      <c r="E250" s="54"/>
      <c r="F250" s="67">
        <v>39740</v>
      </c>
      <c r="G250" s="65">
        <v>0</v>
      </c>
      <c r="H250" s="72"/>
      <c r="I250" s="72"/>
      <c r="J250" s="72"/>
      <c r="K250" s="72"/>
      <c r="L250" s="72"/>
      <c r="M250" s="72"/>
      <c r="N250" s="72"/>
      <c r="O250" s="72"/>
      <c r="P250" s="72"/>
      <c r="Q250" s="72"/>
      <c r="R250" s="73"/>
    </row>
    <row r="251" spans="1:18" ht="33">
      <c r="A251" s="62">
        <v>246</v>
      </c>
      <c r="B251" s="54" t="s">
        <v>1042</v>
      </c>
      <c r="C251" s="54" t="s">
        <v>1040</v>
      </c>
      <c r="D251" s="54" t="s">
        <v>85</v>
      </c>
      <c r="E251" s="54" t="s">
        <v>1041</v>
      </c>
      <c r="F251" s="64">
        <v>9700</v>
      </c>
      <c r="G251" s="65">
        <v>0</v>
      </c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3"/>
    </row>
    <row r="252" spans="1:18" ht="66">
      <c r="A252" s="62">
        <v>247</v>
      </c>
      <c r="B252" s="54" t="s">
        <v>1043</v>
      </c>
      <c r="C252" s="54" t="s">
        <v>1044</v>
      </c>
      <c r="D252" s="54" t="s">
        <v>216</v>
      </c>
      <c r="E252" s="54" t="s">
        <v>1045</v>
      </c>
      <c r="F252" s="64">
        <v>20566</v>
      </c>
      <c r="G252" s="65">
        <v>0</v>
      </c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3"/>
    </row>
    <row r="253" spans="1:18" s="74" customFormat="1" ht="82.5">
      <c r="A253" s="62">
        <v>248</v>
      </c>
      <c r="B253" s="54" t="s">
        <v>1048</v>
      </c>
      <c r="C253" s="54" t="s">
        <v>1046</v>
      </c>
      <c r="D253" s="54" t="s">
        <v>659</v>
      </c>
      <c r="E253" s="54" t="s">
        <v>1047</v>
      </c>
      <c r="F253" s="64">
        <v>20765</v>
      </c>
      <c r="G253" s="65">
        <v>0</v>
      </c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3"/>
    </row>
    <row r="254" spans="1:18" s="74" customFormat="1" ht="49.5">
      <c r="A254" s="62">
        <v>249</v>
      </c>
      <c r="B254" s="54" t="s">
        <v>1043</v>
      </c>
      <c r="C254" s="54" t="s">
        <v>1049</v>
      </c>
      <c r="D254" s="54" t="s">
        <v>540</v>
      </c>
      <c r="E254" s="54" t="s">
        <v>1050</v>
      </c>
      <c r="F254" s="67">
        <v>20881</v>
      </c>
      <c r="G254" s="65">
        <v>0</v>
      </c>
      <c r="H254" s="72"/>
      <c r="I254" s="72"/>
      <c r="J254" s="72"/>
      <c r="K254" s="72"/>
      <c r="L254" s="72"/>
      <c r="M254" s="72"/>
      <c r="N254" s="72"/>
      <c r="O254" s="72"/>
      <c r="P254" s="72"/>
      <c r="Q254" s="72"/>
      <c r="R254" s="73"/>
    </row>
    <row r="255" spans="1:18" s="74" customFormat="1" ht="66">
      <c r="A255" s="62">
        <v>250</v>
      </c>
      <c r="B255" s="54" t="s">
        <v>1043</v>
      </c>
      <c r="C255" s="54" t="s">
        <v>1051</v>
      </c>
      <c r="D255" s="54" t="s">
        <v>626</v>
      </c>
      <c r="E255" s="54" t="s">
        <v>1052</v>
      </c>
      <c r="F255" s="67">
        <v>22565</v>
      </c>
      <c r="G255" s="65">
        <v>0</v>
      </c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3"/>
    </row>
    <row r="256" spans="1:18" ht="66">
      <c r="A256" s="62">
        <v>251</v>
      </c>
      <c r="B256" s="54" t="s">
        <v>1043</v>
      </c>
      <c r="C256" s="54" t="s">
        <v>1053</v>
      </c>
      <c r="D256" s="54" t="s">
        <v>1054</v>
      </c>
      <c r="E256" s="54" t="s">
        <v>1055</v>
      </c>
      <c r="F256" s="64">
        <v>31374</v>
      </c>
      <c r="G256" s="65">
        <v>0</v>
      </c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3"/>
    </row>
    <row r="257" spans="1:18" s="74" customFormat="1" ht="49.5">
      <c r="A257" s="62">
        <v>252</v>
      </c>
      <c r="B257" s="54" t="s">
        <v>1043</v>
      </c>
      <c r="C257" s="54" t="s">
        <v>1056</v>
      </c>
      <c r="D257" s="54" t="s">
        <v>83</v>
      </c>
      <c r="E257" s="54" t="s">
        <v>1057</v>
      </c>
      <c r="F257" s="64">
        <v>37034</v>
      </c>
      <c r="G257" s="65">
        <v>0</v>
      </c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3"/>
    </row>
    <row r="258" spans="1:18" ht="33.75" customHeight="1">
      <c r="A258" s="98" t="s">
        <v>219</v>
      </c>
      <c r="B258" s="99"/>
      <c r="C258" s="99"/>
      <c r="D258" s="99"/>
      <c r="E258" s="99"/>
      <c r="F258" s="99"/>
      <c r="G258" s="100"/>
      <c r="H258" s="72"/>
      <c r="I258" s="72"/>
      <c r="J258" s="72"/>
      <c r="K258" s="72"/>
      <c r="L258" s="72"/>
      <c r="M258" s="72"/>
      <c r="N258" s="72"/>
      <c r="O258" s="72"/>
      <c r="P258" s="72"/>
      <c r="Q258" s="72"/>
      <c r="R258" s="73"/>
    </row>
    <row r="259" spans="1:18" ht="49.5">
      <c r="A259" s="62">
        <v>1</v>
      </c>
      <c r="B259" s="54" t="s">
        <v>448</v>
      </c>
      <c r="C259" s="54" t="s">
        <v>446</v>
      </c>
      <c r="D259" s="54" t="s">
        <v>447</v>
      </c>
      <c r="E259" s="54" t="s">
        <v>449</v>
      </c>
      <c r="F259" s="64">
        <v>120000</v>
      </c>
      <c r="G259" s="65">
        <v>0</v>
      </c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3"/>
    </row>
    <row r="260" spans="1:18" ht="66">
      <c r="A260" s="62">
        <v>2</v>
      </c>
      <c r="B260" s="54" t="s">
        <v>482</v>
      </c>
      <c r="C260" s="54" t="s">
        <v>480</v>
      </c>
      <c r="D260" s="54" t="s">
        <v>84</v>
      </c>
      <c r="E260" s="54" t="s">
        <v>481</v>
      </c>
      <c r="F260" s="64">
        <v>120000</v>
      </c>
      <c r="G260" s="65">
        <v>0</v>
      </c>
      <c r="H260" s="72"/>
      <c r="I260" s="72"/>
      <c r="J260" s="72"/>
      <c r="K260" s="72"/>
      <c r="L260" s="72"/>
      <c r="M260" s="72"/>
      <c r="N260" s="72"/>
      <c r="O260" s="72"/>
      <c r="P260" s="72"/>
      <c r="Q260" s="72"/>
      <c r="R260" s="73"/>
    </row>
    <row r="261" spans="1:18" ht="66">
      <c r="A261" s="62">
        <v>3</v>
      </c>
      <c r="B261" s="54" t="s">
        <v>485</v>
      </c>
      <c r="C261" s="54" t="s">
        <v>483</v>
      </c>
      <c r="D261" s="54" t="s">
        <v>83</v>
      </c>
      <c r="E261" s="54" t="s">
        <v>484</v>
      </c>
      <c r="F261" s="64">
        <v>144000</v>
      </c>
      <c r="G261" s="65">
        <v>0</v>
      </c>
    </row>
    <row r="262" spans="1:18" ht="66">
      <c r="A262" s="62">
        <v>4</v>
      </c>
      <c r="B262" s="54" t="s">
        <v>492</v>
      </c>
      <c r="C262" s="54" t="s">
        <v>491</v>
      </c>
      <c r="D262" s="54" t="s">
        <v>493</v>
      </c>
      <c r="E262" s="54" t="s">
        <v>494</v>
      </c>
      <c r="F262" s="64">
        <v>50000</v>
      </c>
      <c r="G262" s="65">
        <v>0</v>
      </c>
    </row>
    <row r="263" spans="1:18" ht="66">
      <c r="A263" s="62">
        <v>5</v>
      </c>
      <c r="B263" s="54" t="s">
        <v>709</v>
      </c>
      <c r="C263" s="54" t="s">
        <v>708</v>
      </c>
      <c r="D263" s="54" t="s">
        <v>191</v>
      </c>
      <c r="E263" s="54" t="s">
        <v>710</v>
      </c>
      <c r="F263" s="64">
        <v>100000</v>
      </c>
      <c r="G263" s="65">
        <v>0</v>
      </c>
    </row>
    <row r="264" spans="1:18" ht="49.5">
      <c r="A264" s="62">
        <v>6</v>
      </c>
      <c r="B264" s="54" t="s">
        <v>797</v>
      </c>
      <c r="C264" s="54" t="s">
        <v>798</v>
      </c>
      <c r="D264" s="54" t="s">
        <v>294</v>
      </c>
      <c r="E264" s="54" t="s">
        <v>799</v>
      </c>
      <c r="F264" s="64">
        <v>100000</v>
      </c>
      <c r="G264" s="65">
        <v>0</v>
      </c>
    </row>
    <row r="265" spans="1:18" ht="82.5">
      <c r="A265" s="62">
        <v>7</v>
      </c>
      <c r="B265" s="54" t="s">
        <v>816</v>
      </c>
      <c r="C265" s="54" t="s">
        <v>814</v>
      </c>
      <c r="D265" s="54" t="s">
        <v>817</v>
      </c>
      <c r="E265" s="54" t="s">
        <v>815</v>
      </c>
      <c r="F265" s="64">
        <v>37000</v>
      </c>
      <c r="G265" s="65">
        <v>0</v>
      </c>
    </row>
    <row r="266" spans="1:18" ht="49.5">
      <c r="A266" s="62">
        <v>8</v>
      </c>
      <c r="B266" s="54" t="s">
        <v>845</v>
      </c>
      <c r="C266" s="54" t="s">
        <v>843</v>
      </c>
      <c r="D266" s="54" t="s">
        <v>84</v>
      </c>
      <c r="E266" s="54" t="s">
        <v>844</v>
      </c>
      <c r="F266" s="64">
        <v>90000</v>
      </c>
      <c r="G266" s="65">
        <v>0</v>
      </c>
    </row>
    <row r="267" spans="1:18" ht="82.5">
      <c r="A267" s="62">
        <v>9</v>
      </c>
      <c r="B267" s="54" t="s">
        <v>871</v>
      </c>
      <c r="C267" s="54" t="s">
        <v>849</v>
      </c>
      <c r="D267" s="54" t="s">
        <v>870</v>
      </c>
      <c r="E267" s="54" t="s">
        <v>850</v>
      </c>
      <c r="F267" s="64">
        <v>60000</v>
      </c>
      <c r="G267" s="65">
        <v>0</v>
      </c>
    </row>
    <row r="268" spans="1:18" ht="115.5">
      <c r="A268" s="62">
        <v>10</v>
      </c>
      <c r="B268" s="54" t="s">
        <v>867</v>
      </c>
      <c r="C268" s="54" t="s">
        <v>868</v>
      </c>
      <c r="D268" s="54" t="s">
        <v>870</v>
      </c>
      <c r="E268" s="54" t="s">
        <v>869</v>
      </c>
      <c r="F268" s="64">
        <v>60000</v>
      </c>
      <c r="G268" s="65">
        <v>0</v>
      </c>
    </row>
    <row r="269" spans="1:18" ht="115.5">
      <c r="A269" s="62">
        <v>11</v>
      </c>
      <c r="B269" s="54" t="s">
        <v>867</v>
      </c>
      <c r="C269" s="54" t="s">
        <v>868</v>
      </c>
      <c r="D269" s="54" t="s">
        <v>870</v>
      </c>
      <c r="E269" s="54" t="s">
        <v>869</v>
      </c>
      <c r="F269" s="64">
        <v>60000</v>
      </c>
      <c r="G269" s="65">
        <v>0</v>
      </c>
    </row>
    <row r="270" spans="1:18" ht="66">
      <c r="A270" s="62">
        <v>12</v>
      </c>
      <c r="B270" s="54" t="s">
        <v>887</v>
      </c>
      <c r="C270" s="54" t="s">
        <v>888</v>
      </c>
      <c r="D270" s="54" t="s">
        <v>889</v>
      </c>
      <c r="E270" s="54" t="s">
        <v>890</v>
      </c>
      <c r="F270" s="64">
        <v>416000</v>
      </c>
      <c r="G270" s="65">
        <v>0</v>
      </c>
    </row>
    <row r="271" spans="1:18" ht="66">
      <c r="A271" s="62">
        <v>13</v>
      </c>
      <c r="B271" s="54" t="s">
        <v>950</v>
      </c>
      <c r="C271" s="54" t="s">
        <v>948</v>
      </c>
      <c r="D271" s="54" t="s">
        <v>949</v>
      </c>
      <c r="E271" s="54" t="s">
        <v>947</v>
      </c>
      <c r="F271" s="64">
        <v>332640</v>
      </c>
      <c r="G271" s="65">
        <v>0</v>
      </c>
    </row>
    <row r="272" spans="1:18" ht="99">
      <c r="A272" s="62">
        <v>14</v>
      </c>
      <c r="B272" s="54" t="s">
        <v>985</v>
      </c>
      <c r="C272" s="54" t="s">
        <v>986</v>
      </c>
      <c r="D272" s="54" t="s">
        <v>83</v>
      </c>
      <c r="E272" s="54" t="s">
        <v>987</v>
      </c>
      <c r="F272" s="64">
        <v>180000</v>
      </c>
      <c r="G272" s="65">
        <v>0</v>
      </c>
    </row>
    <row r="273" spans="1:7" ht="66">
      <c r="A273" s="62">
        <v>15</v>
      </c>
      <c r="B273" s="54" t="s">
        <v>990</v>
      </c>
      <c r="C273" s="54" t="s">
        <v>988</v>
      </c>
      <c r="D273" s="54" t="s">
        <v>991</v>
      </c>
      <c r="E273" s="54" t="s">
        <v>989</v>
      </c>
      <c r="F273" s="64">
        <v>144000</v>
      </c>
      <c r="G273" s="65">
        <v>0</v>
      </c>
    </row>
    <row r="274" spans="1:7" ht="66">
      <c r="A274" s="62">
        <v>16</v>
      </c>
      <c r="B274" s="54" t="s">
        <v>1026</v>
      </c>
      <c r="C274" s="54" t="s">
        <v>1028</v>
      </c>
      <c r="D274" s="54" t="s">
        <v>83</v>
      </c>
      <c r="E274" s="54" t="s">
        <v>1027</v>
      </c>
      <c r="F274" s="64">
        <v>216000</v>
      </c>
      <c r="G274" s="65">
        <v>0</v>
      </c>
    </row>
    <row r="275" spans="1:7" ht="66">
      <c r="A275" s="62">
        <v>17</v>
      </c>
      <c r="B275" s="54" t="s">
        <v>1029</v>
      </c>
      <c r="C275" s="54" t="s">
        <v>1030</v>
      </c>
      <c r="D275" s="54" t="s">
        <v>294</v>
      </c>
      <c r="E275" s="54" t="s">
        <v>1031</v>
      </c>
      <c r="F275" s="64">
        <v>250000</v>
      </c>
      <c r="G275" s="65">
        <v>0</v>
      </c>
    </row>
    <row r="276" spans="1:7" ht="99">
      <c r="A276" s="62">
        <v>18</v>
      </c>
      <c r="B276" s="54" t="s">
        <v>1058</v>
      </c>
      <c r="C276" s="54" t="s">
        <v>1032</v>
      </c>
      <c r="D276" s="54" t="s">
        <v>649</v>
      </c>
      <c r="E276" s="54" t="s">
        <v>1033</v>
      </c>
      <c r="F276" s="64">
        <v>150000</v>
      </c>
      <c r="G276" s="65">
        <v>0</v>
      </c>
    </row>
    <row r="280" spans="1:7">
      <c r="F280" s="75"/>
    </row>
    <row r="296" spans="6:6">
      <c r="F296" s="76"/>
    </row>
  </sheetData>
  <mergeCells count="9">
    <mergeCell ref="A258:G258"/>
    <mergeCell ref="F3:F4"/>
    <mergeCell ref="G3:G4"/>
    <mergeCell ref="A1:G1"/>
    <mergeCell ref="A3:A4"/>
    <mergeCell ref="B3:B4"/>
    <mergeCell ref="C3:C4"/>
    <mergeCell ref="E3:E4"/>
    <mergeCell ref="D3:D4"/>
  </mergeCells>
  <phoneticPr fontId="1" type="noConversion"/>
  <pageMargins left="0" right="0" top="0" bottom="0" header="0" footer="0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1"/>
  </sheetPr>
  <dimension ref="A1:N42"/>
  <sheetViews>
    <sheetView workbookViewId="0">
      <selection activeCell="H12" sqref="H12"/>
    </sheetView>
  </sheetViews>
  <sheetFormatPr defaultRowHeight="12.75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2.7109375" style="1" customWidth="1"/>
    <col min="7" max="7" width="12.28515625" style="1" customWidth="1"/>
    <col min="8" max="8" width="15.85546875" style="1" customWidth="1"/>
    <col min="9" max="16384" width="9.140625" style="1"/>
  </cols>
  <sheetData>
    <row r="1" spans="1:14" ht="32.25" customHeight="1">
      <c r="A1" s="79" t="s">
        <v>72</v>
      </c>
      <c r="B1" s="79"/>
      <c r="C1" s="79"/>
      <c r="D1" s="79"/>
      <c r="E1" s="79"/>
      <c r="F1" s="79"/>
      <c r="G1" s="79"/>
      <c r="H1" s="79"/>
    </row>
    <row r="2" spans="1:14" ht="30.75" customHeight="1">
      <c r="A2" s="80" t="s">
        <v>95</v>
      </c>
      <c r="B2" s="80"/>
      <c r="C2" s="80"/>
      <c r="D2" s="80"/>
      <c r="E2" s="80"/>
      <c r="F2" s="80"/>
      <c r="G2" s="80"/>
      <c r="H2" s="80"/>
    </row>
    <row r="3" spans="1:14" ht="18.75" customHeight="1"/>
    <row r="4" spans="1:14" ht="3" customHeight="1"/>
    <row r="5" spans="1:14" ht="9.75" customHeight="1"/>
    <row r="6" spans="1:14" s="8" customFormat="1" ht="35.25" customHeight="1">
      <c r="A6" s="94" t="s">
        <v>45</v>
      </c>
      <c r="B6" s="94" t="s">
        <v>26</v>
      </c>
      <c r="C6" s="94" t="s">
        <v>27</v>
      </c>
      <c r="D6" s="94" t="s">
        <v>28</v>
      </c>
      <c r="E6" s="94" t="s">
        <v>46</v>
      </c>
      <c r="F6" s="94" t="s">
        <v>147</v>
      </c>
      <c r="G6" s="94"/>
      <c r="H6" s="94"/>
      <c r="I6" s="12"/>
      <c r="J6" s="12"/>
      <c r="K6" s="12"/>
      <c r="L6" s="12"/>
      <c r="M6" s="12"/>
      <c r="N6" s="12"/>
    </row>
    <row r="7" spans="1:14" s="8" customFormat="1" ht="21" customHeight="1">
      <c r="A7" s="94"/>
      <c r="B7" s="94"/>
      <c r="C7" s="94"/>
      <c r="D7" s="94"/>
      <c r="E7" s="94"/>
      <c r="F7" s="26" t="s">
        <v>70</v>
      </c>
      <c r="G7" s="26" t="s">
        <v>29</v>
      </c>
      <c r="H7" s="26" t="s">
        <v>71</v>
      </c>
      <c r="I7" s="12"/>
      <c r="J7" s="12"/>
      <c r="K7" s="12"/>
      <c r="L7" s="12"/>
      <c r="M7" s="12"/>
      <c r="N7" s="12"/>
    </row>
    <row r="8" spans="1:14" s="10" customFormat="1" ht="11.25" customHeight="1">
      <c r="A8" s="27">
        <v>1</v>
      </c>
      <c r="B8" s="26">
        <v>2</v>
      </c>
      <c r="C8" s="26">
        <v>3</v>
      </c>
      <c r="D8" s="26">
        <v>4</v>
      </c>
      <c r="E8" s="26">
        <v>5</v>
      </c>
      <c r="F8" s="26">
        <v>9</v>
      </c>
      <c r="G8" s="27">
        <v>10</v>
      </c>
      <c r="H8" s="16">
        <v>11</v>
      </c>
      <c r="I8" s="12"/>
      <c r="J8" s="12"/>
      <c r="K8" s="12"/>
      <c r="L8" s="12"/>
      <c r="M8" s="12"/>
      <c r="N8" s="12"/>
    </row>
    <row r="9" spans="1:14" s="3" customFormat="1" ht="21.75" customHeight="1">
      <c r="A9" s="2">
        <v>1</v>
      </c>
      <c r="B9" s="31" t="s">
        <v>175</v>
      </c>
      <c r="C9" s="29"/>
      <c r="D9" s="29"/>
      <c r="E9" s="30" t="s">
        <v>86</v>
      </c>
      <c r="F9" s="32"/>
      <c r="G9" s="35">
        <v>2537.4</v>
      </c>
      <c r="H9" s="32">
        <f>G9+F9</f>
        <v>2537.4</v>
      </c>
      <c r="L9" s="12"/>
      <c r="M9" s="12"/>
      <c r="N9" s="12"/>
    </row>
    <row r="10" spans="1:14" s="4" customFormat="1" ht="22.5" customHeight="1">
      <c r="A10" s="2">
        <v>2</v>
      </c>
      <c r="B10" s="36" t="s">
        <v>155</v>
      </c>
      <c r="C10" s="29" t="s">
        <v>180</v>
      </c>
      <c r="D10" s="28" t="s">
        <v>103</v>
      </c>
      <c r="E10" s="30" t="s">
        <v>156</v>
      </c>
      <c r="F10" s="32"/>
      <c r="G10" s="33">
        <v>15.8</v>
      </c>
      <c r="H10" s="32">
        <f>G10+F10</f>
        <v>15.8</v>
      </c>
      <c r="L10" s="12"/>
      <c r="M10" s="12"/>
      <c r="N10" s="12"/>
    </row>
    <row r="11" spans="1:14" ht="24" customHeight="1">
      <c r="A11" s="2">
        <v>3</v>
      </c>
      <c r="B11" s="31" t="s">
        <v>62</v>
      </c>
      <c r="C11" s="29" t="s">
        <v>63</v>
      </c>
      <c r="D11" s="28" t="s">
        <v>31</v>
      </c>
      <c r="E11" s="30" t="s">
        <v>61</v>
      </c>
      <c r="F11" s="32"/>
      <c r="G11" s="32">
        <v>200</v>
      </c>
      <c r="H11" s="32">
        <f>G11+F11</f>
        <v>200</v>
      </c>
      <c r="L11" s="12"/>
      <c r="M11" s="12"/>
      <c r="N11" s="12"/>
    </row>
    <row r="12" spans="1:14" ht="20.25" customHeight="1">
      <c r="A12" s="92" t="s">
        <v>134</v>
      </c>
      <c r="B12" s="93"/>
      <c r="C12" s="11"/>
      <c r="D12" s="11"/>
      <c r="E12" s="11"/>
      <c r="F12" s="40">
        <f>SUM(F9:F11)</f>
        <v>0</v>
      </c>
      <c r="G12" s="40">
        <f>SUM(G9:G11)</f>
        <v>2753.2000000000003</v>
      </c>
      <c r="H12" s="40">
        <f>SUM(H9:H11)</f>
        <v>2753.2000000000003</v>
      </c>
    </row>
    <row r="13" spans="1:14">
      <c r="A13" s="4"/>
      <c r="B13" s="3"/>
      <c r="C13" s="4"/>
      <c r="D13" s="4"/>
      <c r="E13" s="4"/>
    </row>
    <row r="14" spans="1:14">
      <c r="A14" s="4"/>
      <c r="B14" s="3"/>
      <c r="C14" s="4"/>
      <c r="D14" s="4"/>
      <c r="E14" s="4"/>
    </row>
    <row r="15" spans="1:14" ht="12" customHeight="1">
      <c r="A15" s="4"/>
      <c r="B15" s="3"/>
      <c r="E15" s="4"/>
    </row>
    <row r="16" spans="1:14">
      <c r="A16" s="4"/>
      <c r="B16" s="3"/>
      <c r="C16" s="13"/>
      <c r="D16" s="4"/>
      <c r="E16" s="4"/>
    </row>
    <row r="17" spans="1:8">
      <c r="A17" s="4"/>
      <c r="B17" s="3"/>
      <c r="C17" s="4"/>
      <c r="D17" s="4"/>
      <c r="E17" s="4"/>
      <c r="H17" s="14"/>
    </row>
    <row r="18" spans="1:8">
      <c r="A18" s="4"/>
      <c r="B18" s="1"/>
    </row>
    <row r="19" spans="1:8">
      <c r="A19" s="4"/>
      <c r="B19" s="1"/>
    </row>
    <row r="20" spans="1:8">
      <c r="A20" s="4"/>
      <c r="B20" s="3"/>
      <c r="C20" s="4"/>
      <c r="D20" s="4"/>
      <c r="E20" s="4"/>
    </row>
    <row r="21" spans="1:8">
      <c r="A21" s="4"/>
      <c r="B21" s="3"/>
      <c r="C21" s="4"/>
      <c r="D21" s="4"/>
      <c r="E21" s="4"/>
    </row>
    <row r="22" spans="1:8">
      <c r="A22" s="4"/>
      <c r="B22" s="3"/>
      <c r="C22" s="4"/>
      <c r="D22" s="4"/>
      <c r="E22" s="4"/>
    </row>
    <row r="23" spans="1:8">
      <c r="A23" s="4"/>
      <c r="B23" s="3"/>
      <c r="C23" s="4"/>
      <c r="D23" s="4"/>
      <c r="E23" s="4"/>
    </row>
    <row r="24" spans="1:8">
      <c r="A24" s="4"/>
      <c r="B24" s="3"/>
      <c r="C24" s="4"/>
      <c r="D24" s="4"/>
      <c r="E24" s="4"/>
    </row>
    <row r="25" spans="1:8">
      <c r="A25" s="4"/>
      <c r="B25" s="1"/>
    </row>
    <row r="26" spans="1:8">
      <c r="A26" s="4"/>
      <c r="B26" s="1"/>
    </row>
    <row r="27" spans="1:8">
      <c r="A27" s="4"/>
      <c r="B27" s="1"/>
    </row>
    <row r="28" spans="1:8">
      <c r="A28" s="4"/>
      <c r="B28" s="1"/>
    </row>
    <row r="29" spans="1:8">
      <c r="A29" s="4"/>
      <c r="B29" s="1"/>
    </row>
    <row r="30" spans="1:8">
      <c r="A30" s="4"/>
      <c r="B30" s="1"/>
    </row>
    <row r="31" spans="1:8">
      <c r="A31" s="4"/>
      <c r="B31" s="1"/>
    </row>
    <row r="32" spans="1:8">
      <c r="A32" s="4"/>
      <c r="B32" s="3"/>
      <c r="C32" s="4"/>
      <c r="D32" s="4"/>
      <c r="E32" s="4"/>
    </row>
    <row r="33" spans="1:5">
      <c r="A33" s="4"/>
      <c r="B33" s="3"/>
      <c r="C33" s="4"/>
      <c r="D33" s="4"/>
      <c r="E33" s="4"/>
    </row>
    <row r="34" spans="1:5">
      <c r="A34" s="4"/>
      <c r="B34" s="3"/>
      <c r="C34" s="4"/>
      <c r="D34" s="4"/>
      <c r="E34" s="4"/>
    </row>
    <row r="35" spans="1:5">
      <c r="A35" s="4"/>
      <c r="B35" s="3"/>
      <c r="C35" s="4"/>
      <c r="D35" s="4"/>
      <c r="E35" s="4"/>
    </row>
    <row r="36" spans="1:5">
      <c r="A36" s="4"/>
      <c r="B36" s="3"/>
      <c r="C36" s="4"/>
      <c r="D36" s="4"/>
      <c r="E36" s="4"/>
    </row>
    <row r="37" spans="1:5">
      <c r="A37" s="4"/>
      <c r="B37" s="3"/>
      <c r="C37" s="4"/>
      <c r="D37" s="4"/>
      <c r="E37" s="4"/>
    </row>
    <row r="38" spans="1:5">
      <c r="A38" s="4"/>
      <c r="B38" s="3"/>
      <c r="C38" s="4"/>
      <c r="D38" s="4"/>
      <c r="E38" s="4"/>
    </row>
    <row r="39" spans="1:5">
      <c r="A39" s="4"/>
      <c r="B39" s="3"/>
      <c r="C39" s="4"/>
      <c r="D39" s="4"/>
      <c r="E39" s="4"/>
    </row>
    <row r="40" spans="1:5">
      <c r="A40" s="4"/>
      <c r="B40" s="3"/>
      <c r="C40" s="4"/>
      <c r="D40" s="4"/>
      <c r="E40" s="4"/>
    </row>
    <row r="41" spans="1:5">
      <c r="A41" s="4"/>
      <c r="B41" s="3"/>
      <c r="C41" s="4"/>
      <c r="D41" s="4"/>
      <c r="E41" s="4"/>
    </row>
    <row r="42" spans="1:5">
      <c r="A42" s="4"/>
      <c r="B42" s="3"/>
      <c r="C42" s="4"/>
      <c r="D42" s="4"/>
      <c r="E42" s="4"/>
    </row>
  </sheetData>
  <mergeCells count="9">
    <mergeCell ref="A12:B12"/>
    <mergeCell ref="A1:H1"/>
    <mergeCell ref="A2:H2"/>
    <mergeCell ref="A6:A7"/>
    <mergeCell ref="B6:B7"/>
    <mergeCell ref="C6:C7"/>
    <mergeCell ref="D6:D7"/>
    <mergeCell ref="E6:E7"/>
    <mergeCell ref="F6:H6"/>
  </mergeCells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1"/>
  </sheetPr>
  <dimension ref="A1:N42"/>
  <sheetViews>
    <sheetView topLeftCell="A4" workbookViewId="0">
      <selection activeCell="H17" sqref="H17"/>
    </sheetView>
  </sheetViews>
  <sheetFormatPr defaultRowHeight="12.75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0" style="1" customWidth="1"/>
    <col min="8" max="8" width="15.85546875" style="1" customWidth="1"/>
    <col min="9" max="16384" width="9.140625" style="1"/>
  </cols>
  <sheetData>
    <row r="1" spans="1:14" ht="32.25" customHeight="1">
      <c r="A1" s="79" t="s">
        <v>72</v>
      </c>
      <c r="B1" s="79"/>
      <c r="C1" s="79"/>
      <c r="D1" s="79"/>
      <c r="E1" s="79"/>
      <c r="F1" s="79"/>
      <c r="G1" s="79"/>
      <c r="H1" s="79"/>
    </row>
    <row r="2" spans="1:14" ht="30.75" customHeight="1">
      <c r="A2" s="80" t="s">
        <v>94</v>
      </c>
      <c r="B2" s="80"/>
      <c r="C2" s="80"/>
      <c r="D2" s="80"/>
      <c r="E2" s="80"/>
      <c r="F2" s="80"/>
      <c r="G2" s="80"/>
      <c r="H2" s="80"/>
    </row>
    <row r="3" spans="1:14" ht="18.75" customHeight="1"/>
    <row r="4" spans="1:14" ht="3" customHeight="1"/>
    <row r="5" spans="1:14" ht="9.75" customHeight="1" thickBot="1"/>
    <row r="6" spans="1:14" s="8" customFormat="1" ht="35.25" customHeight="1" thickBot="1">
      <c r="A6" s="81" t="s">
        <v>45</v>
      </c>
      <c r="B6" s="83" t="s">
        <v>26</v>
      </c>
      <c r="C6" s="85" t="s">
        <v>27</v>
      </c>
      <c r="D6" s="85" t="s">
        <v>28</v>
      </c>
      <c r="E6" s="87" t="s">
        <v>46</v>
      </c>
      <c r="F6" s="89" t="s">
        <v>147</v>
      </c>
      <c r="G6" s="90"/>
      <c r="H6" s="91"/>
      <c r="I6" s="12"/>
      <c r="J6" s="12"/>
      <c r="K6" s="12"/>
      <c r="L6" s="12"/>
      <c r="M6" s="12"/>
      <c r="N6" s="12"/>
    </row>
    <row r="7" spans="1:14" s="8" customFormat="1" ht="21" customHeight="1" thickBot="1">
      <c r="A7" s="82"/>
      <c r="B7" s="84"/>
      <c r="C7" s="86"/>
      <c r="D7" s="86"/>
      <c r="E7" s="88"/>
      <c r="F7" s="23" t="s">
        <v>70</v>
      </c>
      <c r="G7" s="24" t="s">
        <v>29</v>
      </c>
      <c r="H7" s="25" t="s">
        <v>71</v>
      </c>
      <c r="I7" s="12"/>
      <c r="J7" s="12"/>
      <c r="K7" s="12"/>
      <c r="L7" s="12"/>
      <c r="M7" s="12"/>
      <c r="N7" s="12"/>
    </row>
    <row r="8" spans="1:14" s="10" customFormat="1" ht="11.25" customHeight="1">
      <c r="A8" s="9">
        <v>1</v>
      </c>
      <c r="B8" s="6">
        <v>2</v>
      </c>
      <c r="C8" s="7">
        <v>3</v>
      </c>
      <c r="D8" s="6">
        <v>4</v>
      </c>
      <c r="E8" s="7">
        <v>5</v>
      </c>
      <c r="F8" s="20">
        <v>9</v>
      </c>
      <c r="G8" s="21">
        <v>10</v>
      </c>
      <c r="H8" s="22">
        <v>11</v>
      </c>
      <c r="I8" s="12"/>
      <c r="J8" s="12"/>
      <c r="K8" s="12"/>
      <c r="L8" s="12"/>
      <c r="M8" s="12"/>
      <c r="N8" s="12"/>
    </row>
    <row r="9" spans="1:14" s="3" customFormat="1" ht="33.75" customHeight="1">
      <c r="A9" s="2">
        <v>1</v>
      </c>
      <c r="B9" s="36" t="s">
        <v>160</v>
      </c>
      <c r="C9" s="29" t="s">
        <v>122</v>
      </c>
      <c r="D9" s="28" t="s">
        <v>161</v>
      </c>
      <c r="E9" s="30" t="s">
        <v>178</v>
      </c>
      <c r="F9" s="32"/>
      <c r="G9" s="33">
        <v>507.4</v>
      </c>
      <c r="H9" s="32">
        <f>G9+F9</f>
        <v>507.4</v>
      </c>
      <c r="L9" s="12"/>
      <c r="M9" s="12"/>
      <c r="N9" s="12"/>
    </row>
    <row r="10" spans="1:14" s="4" customFormat="1" ht="22.5" customHeight="1">
      <c r="A10" s="2">
        <v>2</v>
      </c>
      <c r="B10" s="30" t="s">
        <v>1</v>
      </c>
      <c r="C10" s="29" t="s">
        <v>18</v>
      </c>
      <c r="D10" s="29" t="s">
        <v>19</v>
      </c>
      <c r="E10" s="30" t="s">
        <v>20</v>
      </c>
      <c r="F10" s="32"/>
      <c r="G10" s="32">
        <v>46.3</v>
      </c>
      <c r="H10" s="32">
        <f>G10+F10</f>
        <v>46.3</v>
      </c>
      <c r="L10" s="12"/>
      <c r="M10" s="12"/>
      <c r="N10" s="12"/>
    </row>
    <row r="11" spans="1:14" ht="24" customHeight="1">
      <c r="A11" s="2">
        <v>3</v>
      </c>
      <c r="B11" s="31" t="s">
        <v>107</v>
      </c>
      <c r="C11" s="28" t="s">
        <v>108</v>
      </c>
      <c r="D11" s="28" t="s">
        <v>44</v>
      </c>
      <c r="E11" s="30" t="s">
        <v>15</v>
      </c>
      <c r="F11" s="32"/>
      <c r="G11" s="39">
        <v>144</v>
      </c>
      <c r="H11" s="32">
        <f>G11+F11</f>
        <v>144</v>
      </c>
      <c r="L11" s="12"/>
      <c r="M11" s="12"/>
      <c r="N11" s="12"/>
    </row>
    <row r="12" spans="1:14" ht="24" customHeight="1">
      <c r="A12" s="2">
        <v>4</v>
      </c>
      <c r="B12" s="31" t="s">
        <v>49</v>
      </c>
      <c r="C12" s="29" t="s">
        <v>124</v>
      </c>
      <c r="D12" s="28" t="s">
        <v>125</v>
      </c>
      <c r="E12" s="30" t="s">
        <v>126</v>
      </c>
      <c r="F12" s="35"/>
      <c r="G12" s="35">
        <v>104.45</v>
      </c>
      <c r="H12" s="32">
        <f>G12+F12</f>
        <v>104.45</v>
      </c>
      <c r="L12" s="12"/>
      <c r="M12" s="12"/>
      <c r="N12" s="12"/>
    </row>
    <row r="13" spans="1:14" ht="20.25" customHeight="1">
      <c r="A13" s="2">
        <v>5</v>
      </c>
      <c r="B13" s="30" t="s">
        <v>157</v>
      </c>
      <c r="C13" s="29"/>
      <c r="D13" s="29"/>
      <c r="E13" s="30"/>
      <c r="F13" s="32">
        <v>341.26</v>
      </c>
      <c r="G13" s="32">
        <v>84.08</v>
      </c>
      <c r="H13" s="32">
        <f>G13+F13</f>
        <v>425.34</v>
      </c>
      <c r="L13" s="12"/>
      <c r="M13" s="12"/>
      <c r="N13" s="12"/>
    </row>
    <row r="14" spans="1:14" ht="18" customHeight="1" thickBot="1">
      <c r="A14" s="77" t="s">
        <v>134</v>
      </c>
      <c r="B14" s="78"/>
      <c r="C14" s="17"/>
      <c r="D14" s="17"/>
      <c r="E14" s="18"/>
      <c r="F14" s="19">
        <f>SUM(F9:F13)</f>
        <v>341.26</v>
      </c>
      <c r="G14" s="19">
        <f>SUM(G9:G13)</f>
        <v>886.23</v>
      </c>
      <c r="H14" s="19">
        <f>SUM(H9:H13)</f>
        <v>1227.49</v>
      </c>
    </row>
    <row r="15" spans="1:14">
      <c r="A15" s="4"/>
      <c r="B15" s="3"/>
      <c r="C15" s="4"/>
      <c r="D15" s="4"/>
      <c r="E15" s="4"/>
    </row>
    <row r="16" spans="1:14">
      <c r="A16" s="4"/>
      <c r="B16" s="1"/>
    </row>
    <row r="17" spans="1:8">
      <c r="A17" s="4"/>
      <c r="B17" s="3"/>
      <c r="C17" s="4"/>
      <c r="D17" s="4"/>
      <c r="E17" s="4"/>
      <c r="H17" s="14"/>
    </row>
    <row r="18" spans="1:8">
      <c r="A18" s="4"/>
      <c r="B18" s="3"/>
      <c r="C18" s="4"/>
      <c r="D18" s="4"/>
      <c r="E18" s="4"/>
    </row>
    <row r="19" spans="1:8">
      <c r="A19" s="4"/>
      <c r="B19" s="3"/>
      <c r="C19" s="4"/>
      <c r="D19" s="4"/>
      <c r="E19" s="4"/>
      <c r="H19" s="15"/>
    </row>
    <row r="20" spans="1:8">
      <c r="A20" s="4"/>
      <c r="B20" s="3"/>
      <c r="C20" s="4"/>
      <c r="D20" s="4"/>
      <c r="E20" s="4"/>
    </row>
    <row r="21" spans="1:8">
      <c r="A21" s="4"/>
      <c r="B21" s="3"/>
      <c r="C21" s="4"/>
      <c r="D21" s="4"/>
      <c r="E21" s="4"/>
    </row>
    <row r="22" spans="1:8">
      <c r="A22" s="4"/>
      <c r="B22" s="3"/>
      <c r="C22" s="4"/>
      <c r="D22" s="4"/>
      <c r="E22" s="4"/>
    </row>
    <row r="23" spans="1:8">
      <c r="A23" s="4"/>
      <c r="B23" s="3"/>
      <c r="C23" s="4"/>
      <c r="D23" s="4"/>
      <c r="E23" s="4"/>
    </row>
    <row r="24" spans="1:8">
      <c r="A24" s="4"/>
      <c r="B24" s="3"/>
      <c r="C24" s="4"/>
      <c r="D24" s="4"/>
      <c r="E24" s="4"/>
    </row>
    <row r="25" spans="1:8">
      <c r="A25" s="4"/>
      <c r="B25" s="1"/>
    </row>
    <row r="26" spans="1:8">
      <c r="A26" s="4"/>
      <c r="B26" s="1"/>
    </row>
    <row r="27" spans="1:8">
      <c r="A27" s="4"/>
      <c r="B27" s="1"/>
    </row>
    <row r="28" spans="1:8">
      <c r="A28" s="4"/>
      <c r="B28" s="1"/>
    </row>
    <row r="29" spans="1:8">
      <c r="A29" s="4"/>
      <c r="B29" s="1"/>
    </row>
    <row r="30" spans="1:8">
      <c r="A30" s="4"/>
      <c r="B30" s="1"/>
    </row>
    <row r="31" spans="1:8">
      <c r="A31" s="4"/>
      <c r="B31" s="1"/>
    </row>
    <row r="32" spans="1:8">
      <c r="A32" s="4"/>
      <c r="B32" s="3"/>
      <c r="C32" s="4"/>
      <c r="D32" s="4"/>
      <c r="E32" s="4"/>
    </row>
    <row r="33" spans="1:5">
      <c r="A33" s="4"/>
      <c r="B33" s="3"/>
      <c r="C33" s="4"/>
      <c r="D33" s="4"/>
      <c r="E33" s="4"/>
    </row>
    <row r="34" spans="1:5">
      <c r="A34" s="4"/>
      <c r="B34" s="3"/>
      <c r="C34" s="4"/>
      <c r="D34" s="4"/>
      <c r="E34" s="4"/>
    </row>
    <row r="35" spans="1:5">
      <c r="A35" s="4"/>
      <c r="B35" s="3"/>
      <c r="C35" s="4"/>
      <c r="D35" s="4"/>
      <c r="E35" s="4"/>
    </row>
    <row r="36" spans="1:5">
      <c r="A36" s="4"/>
      <c r="B36" s="3"/>
      <c r="C36" s="4"/>
      <c r="D36" s="4"/>
      <c r="E36" s="4"/>
    </row>
    <row r="37" spans="1:5">
      <c r="A37" s="4"/>
      <c r="B37" s="3"/>
      <c r="C37" s="4"/>
      <c r="D37" s="4"/>
      <c r="E37" s="4"/>
    </row>
    <row r="38" spans="1:5">
      <c r="A38" s="4"/>
      <c r="B38" s="3"/>
      <c r="C38" s="4"/>
      <c r="D38" s="4"/>
      <c r="E38" s="4"/>
    </row>
    <row r="39" spans="1:5">
      <c r="A39" s="4"/>
      <c r="B39" s="3"/>
      <c r="C39" s="4"/>
      <c r="D39" s="4"/>
      <c r="E39" s="4"/>
    </row>
    <row r="40" spans="1:5">
      <c r="A40" s="4"/>
      <c r="B40" s="3"/>
      <c r="C40" s="4"/>
      <c r="D40" s="4"/>
      <c r="E40" s="4"/>
    </row>
    <row r="41" spans="1:5">
      <c r="A41" s="4"/>
      <c r="B41" s="3"/>
      <c r="C41" s="4"/>
      <c r="D41" s="4"/>
      <c r="E41" s="4"/>
    </row>
    <row r="42" spans="1:5">
      <c r="A42" s="4"/>
      <c r="B42" s="3"/>
      <c r="C42" s="4"/>
      <c r="D42" s="4"/>
      <c r="E42" s="4"/>
    </row>
  </sheetData>
  <mergeCells count="9">
    <mergeCell ref="A14:B14"/>
    <mergeCell ref="A1:H1"/>
    <mergeCell ref="A2:H2"/>
    <mergeCell ref="A6:A7"/>
    <mergeCell ref="B6:B7"/>
    <mergeCell ref="C6:C7"/>
    <mergeCell ref="D6:D7"/>
    <mergeCell ref="E6:E7"/>
    <mergeCell ref="F6:H6"/>
  </mergeCells>
  <phoneticPr fontId="1" type="noConversion"/>
  <pageMargins left="0.75" right="0.75" top="1" bottom="1" header="0.5" footer="0.5"/>
  <pageSetup paperSize="9" orientation="portrait" verticalDpi="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11"/>
  </sheetPr>
  <dimension ref="A1:N37"/>
  <sheetViews>
    <sheetView workbookViewId="0">
      <selection activeCell="F11" sqref="F11"/>
    </sheetView>
  </sheetViews>
  <sheetFormatPr defaultRowHeight="12.75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0" style="1" customWidth="1"/>
    <col min="8" max="8" width="15.85546875" style="1" customWidth="1"/>
    <col min="9" max="16384" width="9.140625" style="1"/>
  </cols>
  <sheetData>
    <row r="1" spans="1:14" ht="32.25" customHeight="1">
      <c r="A1" s="79" t="s">
        <v>72</v>
      </c>
      <c r="B1" s="79"/>
      <c r="C1" s="79"/>
      <c r="D1" s="79"/>
      <c r="E1" s="79"/>
      <c r="F1" s="79"/>
      <c r="G1" s="79"/>
      <c r="H1" s="79"/>
    </row>
    <row r="2" spans="1:14" ht="30.75" customHeight="1">
      <c r="A2" s="80" t="s">
        <v>93</v>
      </c>
      <c r="B2" s="80"/>
      <c r="C2" s="80"/>
      <c r="D2" s="80"/>
      <c r="E2" s="80"/>
      <c r="F2" s="80"/>
      <c r="G2" s="80"/>
      <c r="H2" s="80"/>
    </row>
    <row r="3" spans="1:14" ht="18.75" customHeight="1"/>
    <row r="4" spans="1:14" ht="3" customHeight="1"/>
    <row r="5" spans="1:14" ht="9.75" customHeight="1" thickBot="1"/>
    <row r="6" spans="1:14" s="8" customFormat="1" ht="35.25" customHeight="1" thickBot="1">
      <c r="A6" s="81" t="s">
        <v>45</v>
      </c>
      <c r="B6" s="83" t="s">
        <v>26</v>
      </c>
      <c r="C6" s="85" t="s">
        <v>27</v>
      </c>
      <c r="D6" s="85" t="s">
        <v>28</v>
      </c>
      <c r="E6" s="87" t="s">
        <v>46</v>
      </c>
      <c r="F6" s="89" t="s">
        <v>147</v>
      </c>
      <c r="G6" s="90"/>
      <c r="H6" s="91"/>
      <c r="I6" s="12"/>
      <c r="J6" s="12"/>
      <c r="K6" s="12"/>
      <c r="L6" s="12"/>
      <c r="M6" s="12"/>
      <c r="N6" s="12"/>
    </row>
    <row r="7" spans="1:14" s="8" customFormat="1" ht="21" customHeight="1" thickBot="1">
      <c r="A7" s="82"/>
      <c r="B7" s="84"/>
      <c r="C7" s="86"/>
      <c r="D7" s="86"/>
      <c r="E7" s="88"/>
      <c r="F7" s="23" t="s">
        <v>70</v>
      </c>
      <c r="G7" s="24" t="s">
        <v>29</v>
      </c>
      <c r="H7" s="25" t="s">
        <v>71</v>
      </c>
      <c r="I7" s="12"/>
      <c r="J7" s="12"/>
      <c r="K7" s="12"/>
      <c r="L7" s="12"/>
      <c r="M7" s="12"/>
      <c r="N7" s="12"/>
    </row>
    <row r="8" spans="1:14" s="10" customFormat="1" ht="11.25" customHeight="1">
      <c r="A8" s="9">
        <v>1</v>
      </c>
      <c r="B8" s="6">
        <v>2</v>
      </c>
      <c r="C8" s="7">
        <v>3</v>
      </c>
      <c r="D8" s="6">
        <v>4</v>
      </c>
      <c r="E8" s="7">
        <v>5</v>
      </c>
      <c r="F8" s="20">
        <v>9</v>
      </c>
      <c r="G8" s="21">
        <v>10</v>
      </c>
      <c r="H8" s="22">
        <v>11</v>
      </c>
      <c r="I8" s="12"/>
      <c r="J8" s="12"/>
      <c r="K8" s="12"/>
      <c r="L8" s="12"/>
      <c r="M8" s="12"/>
      <c r="N8" s="12"/>
    </row>
    <row r="9" spans="1:14" s="3" customFormat="1" ht="21.75" customHeight="1">
      <c r="A9" s="2">
        <v>1</v>
      </c>
      <c r="B9" s="30" t="s">
        <v>97</v>
      </c>
      <c r="C9" s="36"/>
      <c r="D9" s="37"/>
      <c r="E9" s="29" t="s">
        <v>98</v>
      </c>
      <c r="F9" s="38"/>
      <c r="G9" s="32">
        <v>1028.46</v>
      </c>
      <c r="H9" s="32">
        <f t="shared" ref="H9:H17" si="0">G9+F9</f>
        <v>1028.46</v>
      </c>
      <c r="L9" s="12"/>
      <c r="M9" s="12"/>
      <c r="N9" s="12"/>
    </row>
    <row r="10" spans="1:14" s="4" customFormat="1" ht="22.5" customHeight="1">
      <c r="A10" s="2">
        <v>2</v>
      </c>
      <c r="B10" s="30" t="s">
        <v>128</v>
      </c>
      <c r="C10" s="29" t="s">
        <v>129</v>
      </c>
      <c r="D10" s="29" t="s">
        <v>103</v>
      </c>
      <c r="E10" s="30" t="s">
        <v>132</v>
      </c>
      <c r="F10" s="35"/>
      <c r="G10" s="35">
        <v>73</v>
      </c>
      <c r="H10" s="32">
        <f t="shared" si="0"/>
        <v>73</v>
      </c>
      <c r="L10" s="12"/>
      <c r="M10" s="12"/>
      <c r="N10" s="12"/>
    </row>
    <row r="11" spans="1:14" ht="24" customHeight="1">
      <c r="A11" s="2">
        <v>3</v>
      </c>
      <c r="B11" s="30" t="s">
        <v>163</v>
      </c>
      <c r="C11" s="29" t="s">
        <v>170</v>
      </c>
      <c r="D11" s="29" t="s">
        <v>53</v>
      </c>
      <c r="E11" s="30" t="s">
        <v>6</v>
      </c>
      <c r="F11" s="32"/>
      <c r="G11" s="32">
        <v>45.3</v>
      </c>
      <c r="H11" s="32">
        <f t="shared" si="0"/>
        <v>45.3</v>
      </c>
      <c r="L11" s="12"/>
      <c r="M11" s="12"/>
      <c r="N11" s="12"/>
    </row>
    <row r="12" spans="1:14" ht="27" customHeight="1">
      <c r="A12" s="2">
        <v>4</v>
      </c>
      <c r="B12" s="31" t="s">
        <v>62</v>
      </c>
      <c r="C12" s="29" t="s">
        <v>63</v>
      </c>
      <c r="D12" s="28" t="s">
        <v>31</v>
      </c>
      <c r="E12" s="30" t="s">
        <v>61</v>
      </c>
      <c r="F12" s="32"/>
      <c r="G12" s="32">
        <v>100</v>
      </c>
      <c r="H12" s="32">
        <f t="shared" si="0"/>
        <v>100</v>
      </c>
      <c r="L12" s="12"/>
      <c r="M12" s="12"/>
      <c r="N12" s="12"/>
    </row>
    <row r="13" spans="1:14" ht="20.25" customHeight="1">
      <c r="A13" s="2">
        <v>5</v>
      </c>
      <c r="B13" s="30" t="s">
        <v>162</v>
      </c>
      <c r="C13" s="29"/>
      <c r="D13" s="29"/>
      <c r="E13" s="30"/>
      <c r="F13" s="32"/>
      <c r="G13" s="32">
        <v>30</v>
      </c>
      <c r="H13" s="32">
        <f t="shared" si="0"/>
        <v>30</v>
      </c>
      <c r="L13" s="12"/>
      <c r="M13" s="12"/>
      <c r="N13" s="12"/>
    </row>
    <row r="14" spans="1:14" ht="31.5" customHeight="1">
      <c r="A14" s="2">
        <v>6</v>
      </c>
      <c r="B14" s="31" t="s">
        <v>51</v>
      </c>
      <c r="C14" s="29" t="s">
        <v>52</v>
      </c>
      <c r="D14" s="29" t="s">
        <v>30</v>
      </c>
      <c r="E14" s="30" t="s">
        <v>16</v>
      </c>
      <c r="F14" s="32"/>
      <c r="G14" s="32">
        <v>284</v>
      </c>
      <c r="H14" s="32">
        <f t="shared" si="0"/>
        <v>284</v>
      </c>
      <c r="L14" s="12"/>
      <c r="M14" s="12"/>
      <c r="N14" s="12"/>
    </row>
    <row r="15" spans="1:14" ht="30" customHeight="1">
      <c r="A15" s="2">
        <v>7</v>
      </c>
      <c r="B15" s="36" t="s">
        <v>73</v>
      </c>
      <c r="C15" s="29" t="s">
        <v>152</v>
      </c>
      <c r="D15" s="28" t="s">
        <v>56</v>
      </c>
      <c r="E15" s="30" t="s">
        <v>177</v>
      </c>
      <c r="F15" s="32"/>
      <c r="G15" s="33">
        <v>166.6</v>
      </c>
      <c r="H15" s="32">
        <f t="shared" si="0"/>
        <v>166.6</v>
      </c>
      <c r="L15" s="12"/>
      <c r="M15" s="12"/>
      <c r="N15" s="12"/>
    </row>
    <row r="16" spans="1:14" ht="28.5" customHeight="1">
      <c r="A16" s="2">
        <v>8</v>
      </c>
      <c r="B16" s="31" t="s">
        <v>73</v>
      </c>
      <c r="C16" s="28" t="s">
        <v>109</v>
      </c>
      <c r="D16" s="29" t="s">
        <v>53</v>
      </c>
      <c r="E16" s="30" t="s">
        <v>110</v>
      </c>
      <c r="F16" s="33"/>
      <c r="G16" s="32">
        <v>1629.1</v>
      </c>
      <c r="H16" s="32">
        <f t="shared" si="0"/>
        <v>1629.1</v>
      </c>
      <c r="L16" s="12"/>
      <c r="M16" s="12"/>
      <c r="N16" s="12"/>
    </row>
    <row r="17" spans="1:14" ht="28.5" customHeight="1">
      <c r="A17" s="2">
        <v>9</v>
      </c>
      <c r="B17" s="31" t="s">
        <v>73</v>
      </c>
      <c r="C17" s="28" t="s">
        <v>109</v>
      </c>
      <c r="D17" s="29" t="s">
        <v>53</v>
      </c>
      <c r="E17" s="30" t="s">
        <v>25</v>
      </c>
      <c r="F17" s="33"/>
      <c r="G17" s="32">
        <v>45.2</v>
      </c>
      <c r="H17" s="32">
        <f t="shared" si="0"/>
        <v>45.2</v>
      </c>
      <c r="L17" s="12"/>
      <c r="M17" s="12"/>
      <c r="N17" s="12"/>
    </row>
    <row r="18" spans="1:14" ht="24" customHeight="1">
      <c r="A18" s="95" t="s">
        <v>134</v>
      </c>
      <c r="B18" s="95"/>
      <c r="C18" s="11"/>
      <c r="D18" s="11"/>
      <c r="E18" s="11"/>
      <c r="F18" s="41">
        <f>SUM(F9:F17)</f>
        <v>0</v>
      </c>
      <c r="G18" s="41">
        <f>SUM(G9:G17)</f>
        <v>3401.66</v>
      </c>
      <c r="H18" s="41">
        <f>SUM(H9:H17)</f>
        <v>3401.66</v>
      </c>
    </row>
    <row r="19" spans="1:14">
      <c r="A19" s="4"/>
      <c r="B19" s="3"/>
      <c r="C19" s="4"/>
      <c r="D19" s="4"/>
      <c r="E19" s="4"/>
    </row>
    <row r="20" spans="1:14">
      <c r="A20" s="4"/>
      <c r="B20" s="1"/>
    </row>
    <row r="21" spans="1:14">
      <c r="A21" s="4"/>
      <c r="B21" s="3"/>
      <c r="C21" s="4"/>
      <c r="D21" s="4"/>
      <c r="E21" s="4"/>
    </row>
    <row r="22" spans="1:14">
      <c r="A22" s="4"/>
      <c r="B22" s="3"/>
      <c r="C22" s="4"/>
      <c r="D22" s="4"/>
      <c r="E22" s="4"/>
    </row>
    <row r="23" spans="1:14">
      <c r="A23" s="4"/>
      <c r="B23" s="1"/>
    </row>
    <row r="24" spans="1:14">
      <c r="A24" s="4"/>
      <c r="B24" s="1"/>
    </row>
    <row r="25" spans="1:14">
      <c r="A25" s="4"/>
      <c r="B25" s="1"/>
    </row>
    <row r="26" spans="1:14">
      <c r="A26" s="4"/>
      <c r="B26" s="1"/>
    </row>
    <row r="27" spans="1:14">
      <c r="A27" s="4"/>
      <c r="B27" s="3"/>
      <c r="C27" s="4"/>
      <c r="D27" s="4"/>
      <c r="E27" s="4"/>
    </row>
    <row r="28" spans="1:14">
      <c r="A28" s="4"/>
      <c r="B28" s="3"/>
      <c r="C28" s="4"/>
      <c r="D28" s="4"/>
      <c r="E28" s="4"/>
    </row>
    <row r="29" spans="1:14">
      <c r="A29" s="4"/>
      <c r="B29" s="3"/>
      <c r="C29" s="4"/>
      <c r="D29" s="4"/>
      <c r="E29" s="4"/>
    </row>
    <row r="30" spans="1:14">
      <c r="A30" s="4"/>
      <c r="B30" s="3"/>
      <c r="C30" s="4"/>
      <c r="D30" s="4"/>
      <c r="E30" s="4"/>
    </row>
    <row r="31" spans="1:14">
      <c r="A31" s="4"/>
      <c r="B31" s="3"/>
      <c r="C31" s="4"/>
      <c r="D31" s="4"/>
      <c r="E31" s="4"/>
    </row>
    <row r="32" spans="1:14">
      <c r="A32" s="4"/>
      <c r="B32" s="3"/>
      <c r="C32" s="4"/>
      <c r="D32" s="4"/>
      <c r="E32" s="4"/>
    </row>
    <row r="33" spans="1:5">
      <c r="A33" s="4"/>
      <c r="B33" s="3"/>
      <c r="C33" s="4"/>
      <c r="D33" s="4"/>
      <c r="E33" s="4"/>
    </row>
    <row r="34" spans="1:5">
      <c r="A34" s="4"/>
      <c r="B34" s="3"/>
      <c r="C34" s="4"/>
      <c r="D34" s="4"/>
      <c r="E34" s="4"/>
    </row>
    <row r="35" spans="1:5">
      <c r="A35" s="4"/>
      <c r="B35" s="3"/>
      <c r="C35" s="4"/>
      <c r="D35" s="4"/>
      <c r="E35" s="4"/>
    </row>
    <row r="36" spans="1:5">
      <c r="A36" s="4"/>
      <c r="B36" s="3"/>
      <c r="C36" s="4"/>
      <c r="D36" s="4"/>
      <c r="E36" s="4"/>
    </row>
    <row r="37" spans="1:5">
      <c r="A37" s="4"/>
      <c r="B37" s="3"/>
      <c r="C37" s="4"/>
      <c r="D37" s="4"/>
      <c r="E37" s="4"/>
    </row>
  </sheetData>
  <mergeCells count="9">
    <mergeCell ref="A18:B18"/>
    <mergeCell ref="A1:H1"/>
    <mergeCell ref="A2:H2"/>
    <mergeCell ref="A6:A7"/>
    <mergeCell ref="B6:B7"/>
    <mergeCell ref="C6:C7"/>
    <mergeCell ref="D6:D7"/>
    <mergeCell ref="E6:E7"/>
    <mergeCell ref="F6:H6"/>
  </mergeCells>
  <phoneticPr fontId="1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11"/>
  </sheetPr>
  <dimension ref="A1:N30"/>
  <sheetViews>
    <sheetView workbookViewId="0">
      <selection activeCell="G13" sqref="G13"/>
    </sheetView>
  </sheetViews>
  <sheetFormatPr defaultRowHeight="12.75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0" style="1" customWidth="1"/>
    <col min="8" max="8" width="15.85546875" style="1" customWidth="1"/>
    <col min="9" max="16384" width="9.140625" style="1"/>
  </cols>
  <sheetData>
    <row r="1" spans="1:14" ht="32.25" customHeight="1">
      <c r="A1" s="79" t="s">
        <v>72</v>
      </c>
      <c r="B1" s="79"/>
      <c r="C1" s="79"/>
      <c r="D1" s="79"/>
      <c r="E1" s="79"/>
      <c r="F1" s="79"/>
      <c r="G1" s="79"/>
      <c r="H1" s="79"/>
    </row>
    <row r="2" spans="1:14" ht="30.75" customHeight="1">
      <c r="A2" s="80" t="s">
        <v>92</v>
      </c>
      <c r="B2" s="80"/>
      <c r="C2" s="80"/>
      <c r="D2" s="80"/>
      <c r="E2" s="80"/>
      <c r="F2" s="80"/>
      <c r="G2" s="80"/>
      <c r="H2" s="80"/>
    </row>
    <row r="3" spans="1:14" ht="18.75" customHeight="1"/>
    <row r="4" spans="1:14" ht="3" customHeight="1"/>
    <row r="5" spans="1:14" ht="9.75" customHeight="1" thickBot="1"/>
    <row r="6" spans="1:14" s="8" customFormat="1" ht="35.25" customHeight="1" thickBot="1">
      <c r="A6" s="81" t="s">
        <v>45</v>
      </c>
      <c r="B6" s="83" t="s">
        <v>26</v>
      </c>
      <c r="C6" s="85" t="s">
        <v>27</v>
      </c>
      <c r="D6" s="85" t="s">
        <v>28</v>
      </c>
      <c r="E6" s="87" t="s">
        <v>46</v>
      </c>
      <c r="F6" s="89" t="s">
        <v>147</v>
      </c>
      <c r="G6" s="90"/>
      <c r="H6" s="91"/>
      <c r="I6" s="12"/>
      <c r="J6" s="12"/>
      <c r="K6" s="12"/>
      <c r="L6" s="12"/>
      <c r="M6" s="12"/>
      <c r="N6" s="12"/>
    </row>
    <row r="7" spans="1:14" s="8" customFormat="1" ht="21" customHeight="1" thickBot="1">
      <c r="A7" s="82"/>
      <c r="B7" s="84"/>
      <c r="C7" s="86"/>
      <c r="D7" s="86"/>
      <c r="E7" s="88"/>
      <c r="F7" s="23" t="s">
        <v>70</v>
      </c>
      <c r="G7" s="24" t="s">
        <v>29</v>
      </c>
      <c r="H7" s="25" t="s">
        <v>71</v>
      </c>
      <c r="I7" s="12"/>
      <c r="J7" s="12"/>
      <c r="K7" s="12"/>
      <c r="L7" s="12"/>
      <c r="M7" s="12"/>
      <c r="N7" s="12"/>
    </row>
    <row r="8" spans="1:14" s="10" customFormat="1" ht="11.25" customHeight="1">
      <c r="A8" s="9">
        <v>1</v>
      </c>
      <c r="B8" s="6">
        <v>2</v>
      </c>
      <c r="C8" s="7">
        <v>3</v>
      </c>
      <c r="D8" s="6">
        <v>4</v>
      </c>
      <c r="E8" s="7">
        <v>5</v>
      </c>
      <c r="F8" s="20">
        <v>9</v>
      </c>
      <c r="G8" s="21">
        <v>10</v>
      </c>
      <c r="H8" s="22">
        <v>11</v>
      </c>
      <c r="I8" s="12"/>
      <c r="J8" s="12"/>
      <c r="K8" s="12"/>
      <c r="L8" s="12"/>
      <c r="M8" s="12"/>
      <c r="N8" s="12"/>
    </row>
    <row r="9" spans="1:14" s="3" customFormat="1" ht="21.75" customHeight="1">
      <c r="A9" s="2">
        <v>1</v>
      </c>
      <c r="B9" s="31" t="s">
        <v>62</v>
      </c>
      <c r="C9" s="29" t="s">
        <v>63</v>
      </c>
      <c r="D9" s="28" t="s">
        <v>31</v>
      </c>
      <c r="E9" s="30" t="s">
        <v>61</v>
      </c>
      <c r="F9" s="32"/>
      <c r="G9" s="32">
        <f>50+66</f>
        <v>116</v>
      </c>
      <c r="H9" s="32">
        <f>G9+F9</f>
        <v>116</v>
      </c>
      <c r="L9" s="12"/>
      <c r="M9" s="12"/>
      <c r="N9" s="12"/>
    </row>
    <row r="10" spans="1:14" s="4" customFormat="1" ht="22.5" customHeight="1">
      <c r="A10" s="2">
        <v>2</v>
      </c>
      <c r="B10" s="31" t="s">
        <v>21</v>
      </c>
      <c r="C10" s="29" t="s">
        <v>111</v>
      </c>
      <c r="D10" s="29" t="s">
        <v>31</v>
      </c>
      <c r="E10" s="30" t="s">
        <v>17</v>
      </c>
      <c r="F10" s="32"/>
      <c r="G10" s="32">
        <v>43.35</v>
      </c>
      <c r="H10" s="32">
        <f>G10+F10</f>
        <v>43.35</v>
      </c>
      <c r="L10" s="12"/>
      <c r="M10" s="12"/>
      <c r="N10" s="12"/>
    </row>
    <row r="11" spans="1:14" ht="21.75" customHeight="1">
      <c r="A11" s="95" t="s">
        <v>134</v>
      </c>
      <c r="B11" s="95"/>
      <c r="C11" s="11"/>
      <c r="D11" s="11"/>
      <c r="E11" s="11"/>
      <c r="F11" s="41">
        <f>SUM(F9:F10)</f>
        <v>0</v>
      </c>
      <c r="G11" s="41">
        <f>SUM(G9:G10)</f>
        <v>159.35</v>
      </c>
      <c r="H11" s="41">
        <f>SUM(H9:H10)</f>
        <v>159.35</v>
      </c>
    </row>
    <row r="12" spans="1:14">
      <c r="A12" s="4"/>
      <c r="B12" s="3"/>
      <c r="C12" s="4"/>
      <c r="D12" s="4"/>
      <c r="E12" s="4"/>
    </row>
    <row r="13" spans="1:14">
      <c r="A13" s="4"/>
      <c r="B13" s="1"/>
    </row>
    <row r="14" spans="1:14">
      <c r="A14" s="4"/>
      <c r="B14" s="3"/>
      <c r="C14" s="4"/>
      <c r="D14" s="4"/>
      <c r="E14" s="4"/>
    </row>
    <row r="15" spans="1:14">
      <c r="A15" s="4"/>
      <c r="B15" s="3"/>
      <c r="C15" s="4"/>
      <c r="D15" s="4"/>
      <c r="E15" s="4"/>
    </row>
    <row r="16" spans="1:14">
      <c r="A16" s="4"/>
      <c r="B16" s="1"/>
    </row>
    <row r="17" spans="1:5">
      <c r="A17" s="4"/>
      <c r="B17" s="1"/>
    </row>
    <row r="18" spans="1:5">
      <c r="A18" s="4"/>
      <c r="B18" s="1"/>
    </row>
    <row r="19" spans="1:5">
      <c r="A19" s="4"/>
      <c r="B19" s="1"/>
    </row>
    <row r="20" spans="1:5">
      <c r="A20" s="4"/>
      <c r="B20" s="3"/>
      <c r="C20" s="4"/>
      <c r="D20" s="4"/>
      <c r="E20" s="4"/>
    </row>
    <row r="21" spans="1:5">
      <c r="A21" s="4"/>
      <c r="B21" s="3"/>
      <c r="C21" s="4"/>
      <c r="D21" s="4"/>
      <c r="E21" s="4"/>
    </row>
    <row r="22" spans="1:5">
      <c r="A22" s="4"/>
      <c r="B22" s="3"/>
      <c r="C22" s="4"/>
      <c r="D22" s="4"/>
      <c r="E22" s="4"/>
    </row>
    <row r="23" spans="1:5">
      <c r="A23" s="4"/>
      <c r="B23" s="3"/>
      <c r="C23" s="4"/>
      <c r="D23" s="4"/>
      <c r="E23" s="4"/>
    </row>
    <row r="24" spans="1:5">
      <c r="A24" s="4"/>
      <c r="B24" s="3"/>
      <c r="C24" s="4"/>
      <c r="D24" s="4"/>
      <c r="E24" s="4"/>
    </row>
    <row r="25" spans="1:5">
      <c r="A25" s="4"/>
      <c r="B25" s="3"/>
      <c r="C25" s="4"/>
      <c r="D25" s="4"/>
      <c r="E25" s="4"/>
    </row>
    <row r="26" spans="1:5">
      <c r="A26" s="4"/>
      <c r="B26" s="3"/>
      <c r="C26" s="4"/>
      <c r="D26" s="4"/>
      <c r="E26" s="4"/>
    </row>
    <row r="27" spans="1:5">
      <c r="A27" s="4"/>
      <c r="B27" s="3"/>
      <c r="C27" s="4"/>
      <c r="D27" s="4"/>
      <c r="E27" s="4"/>
    </row>
    <row r="28" spans="1:5">
      <c r="A28" s="4"/>
      <c r="B28" s="3"/>
      <c r="C28" s="4"/>
      <c r="D28" s="4"/>
      <c r="E28" s="4"/>
    </row>
    <row r="29" spans="1:5">
      <c r="A29" s="4"/>
      <c r="B29" s="3"/>
      <c r="C29" s="4"/>
      <c r="D29" s="4"/>
      <c r="E29" s="4"/>
    </row>
    <row r="30" spans="1:5">
      <c r="A30" s="4"/>
      <c r="B30" s="3"/>
      <c r="C30" s="4"/>
      <c r="D30" s="4"/>
      <c r="E30" s="4"/>
    </row>
  </sheetData>
  <mergeCells count="9">
    <mergeCell ref="A11:B11"/>
    <mergeCell ref="A1:H1"/>
    <mergeCell ref="A2:H2"/>
    <mergeCell ref="A6:A7"/>
    <mergeCell ref="B6:B7"/>
    <mergeCell ref="C6:C7"/>
    <mergeCell ref="D6:D7"/>
    <mergeCell ref="E6:E7"/>
    <mergeCell ref="F6:H6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11"/>
  </sheetPr>
  <dimension ref="A1:N36"/>
  <sheetViews>
    <sheetView workbookViewId="0">
      <selection activeCell="H21" sqref="H21"/>
    </sheetView>
  </sheetViews>
  <sheetFormatPr defaultRowHeight="12.75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0" style="1" customWidth="1"/>
    <col min="8" max="8" width="15.85546875" style="1" customWidth="1"/>
    <col min="9" max="16384" width="9.140625" style="1"/>
  </cols>
  <sheetData>
    <row r="1" spans="1:14" ht="32.25" customHeight="1">
      <c r="A1" s="79" t="s">
        <v>72</v>
      </c>
      <c r="B1" s="79"/>
      <c r="C1" s="79"/>
      <c r="D1" s="79"/>
      <c r="E1" s="79"/>
      <c r="F1" s="79"/>
      <c r="G1" s="79"/>
      <c r="H1" s="79"/>
    </row>
    <row r="2" spans="1:14" ht="30.75" customHeight="1">
      <c r="A2" s="80" t="s">
        <v>91</v>
      </c>
      <c r="B2" s="80"/>
      <c r="C2" s="80"/>
      <c r="D2" s="80"/>
      <c r="E2" s="80"/>
      <c r="F2" s="80"/>
      <c r="G2" s="80"/>
      <c r="H2" s="80"/>
    </row>
    <row r="3" spans="1:14" ht="18.75" customHeight="1"/>
    <row r="4" spans="1:14" ht="3" customHeight="1"/>
    <row r="5" spans="1:14" ht="9.75" customHeight="1" thickBot="1"/>
    <row r="6" spans="1:14" s="8" customFormat="1" ht="35.25" customHeight="1" thickBot="1">
      <c r="A6" s="81" t="s">
        <v>45</v>
      </c>
      <c r="B6" s="83" t="s">
        <v>26</v>
      </c>
      <c r="C6" s="85" t="s">
        <v>27</v>
      </c>
      <c r="D6" s="85" t="s">
        <v>28</v>
      </c>
      <c r="E6" s="87" t="s">
        <v>46</v>
      </c>
      <c r="F6" s="89" t="s">
        <v>147</v>
      </c>
      <c r="G6" s="90"/>
      <c r="H6" s="91"/>
      <c r="I6" s="12"/>
      <c r="J6" s="12"/>
      <c r="K6" s="12"/>
      <c r="L6" s="12"/>
      <c r="M6" s="12"/>
      <c r="N6" s="12"/>
    </row>
    <row r="7" spans="1:14" s="8" customFormat="1" ht="21" customHeight="1" thickBot="1">
      <c r="A7" s="82"/>
      <c r="B7" s="84"/>
      <c r="C7" s="86"/>
      <c r="D7" s="86"/>
      <c r="E7" s="88"/>
      <c r="F7" s="23" t="s">
        <v>70</v>
      </c>
      <c r="G7" s="24" t="s">
        <v>29</v>
      </c>
      <c r="H7" s="25" t="s">
        <v>71</v>
      </c>
      <c r="I7" s="12"/>
      <c r="J7" s="12"/>
      <c r="K7" s="12"/>
      <c r="L7" s="12"/>
      <c r="M7" s="12"/>
      <c r="N7" s="12"/>
    </row>
    <row r="8" spans="1:14" s="10" customFormat="1" ht="11.25" customHeight="1">
      <c r="A8" s="9">
        <v>1</v>
      </c>
      <c r="B8" s="6">
        <v>2</v>
      </c>
      <c r="C8" s="7">
        <v>3</v>
      </c>
      <c r="D8" s="6">
        <v>4</v>
      </c>
      <c r="E8" s="7">
        <v>5</v>
      </c>
      <c r="F8" s="20">
        <v>9</v>
      </c>
      <c r="G8" s="21">
        <v>10</v>
      </c>
      <c r="H8" s="22">
        <v>11</v>
      </c>
      <c r="I8" s="12"/>
      <c r="J8" s="12"/>
      <c r="K8" s="12"/>
      <c r="L8" s="12"/>
      <c r="M8" s="12"/>
      <c r="N8" s="12"/>
    </row>
    <row r="9" spans="1:14" s="3" customFormat="1" ht="21.75" customHeight="1">
      <c r="A9" s="2">
        <v>1</v>
      </c>
      <c r="B9" s="30" t="s">
        <v>82</v>
      </c>
      <c r="C9" s="36"/>
      <c r="D9" s="37"/>
      <c r="E9" s="29"/>
      <c r="F9" s="38"/>
      <c r="G9" s="32">
        <v>93</v>
      </c>
      <c r="H9" s="32">
        <f t="shared" ref="H9:H15" si="0">G9+F9</f>
        <v>93</v>
      </c>
      <c r="L9" s="12"/>
      <c r="M9" s="12"/>
      <c r="N9" s="12"/>
    </row>
    <row r="10" spans="1:14" s="4" customFormat="1" ht="22.5" customHeight="1">
      <c r="A10" s="2">
        <v>2</v>
      </c>
      <c r="B10" s="36" t="s">
        <v>153</v>
      </c>
      <c r="C10" s="29" t="s">
        <v>43</v>
      </c>
      <c r="D10" s="28" t="s">
        <v>31</v>
      </c>
      <c r="E10" s="30" t="s">
        <v>154</v>
      </c>
      <c r="F10" s="32"/>
      <c r="G10" s="32">
        <v>56</v>
      </c>
      <c r="H10" s="32">
        <f t="shared" si="0"/>
        <v>56</v>
      </c>
      <c r="L10" s="12"/>
      <c r="M10" s="12"/>
      <c r="N10" s="12"/>
    </row>
    <row r="11" spans="1:14" ht="24" customHeight="1">
      <c r="A11" s="2">
        <v>3</v>
      </c>
      <c r="B11" s="34" t="s">
        <v>79</v>
      </c>
      <c r="C11" s="29"/>
      <c r="D11" s="29"/>
      <c r="E11" s="30"/>
      <c r="F11" s="32"/>
      <c r="G11" s="35">
        <v>40.24</v>
      </c>
      <c r="H11" s="32">
        <f t="shared" si="0"/>
        <v>40.24</v>
      </c>
      <c r="L11" s="12"/>
      <c r="M11" s="12"/>
      <c r="N11" s="12"/>
    </row>
    <row r="12" spans="1:14" ht="20.25" customHeight="1">
      <c r="A12" s="2">
        <v>4</v>
      </c>
      <c r="B12" s="30" t="s">
        <v>2</v>
      </c>
      <c r="C12" s="29" t="s">
        <v>0</v>
      </c>
      <c r="D12" s="29" t="s">
        <v>31</v>
      </c>
      <c r="E12" s="30" t="s">
        <v>3</v>
      </c>
      <c r="F12" s="32"/>
      <c r="G12" s="32">
        <v>174.5</v>
      </c>
      <c r="H12" s="32">
        <f t="shared" si="0"/>
        <v>174.5</v>
      </c>
      <c r="L12" s="12"/>
      <c r="M12" s="12"/>
      <c r="N12" s="12"/>
    </row>
    <row r="13" spans="1:14" ht="20.25" customHeight="1">
      <c r="A13" s="2">
        <v>5</v>
      </c>
      <c r="B13" s="30" t="s">
        <v>102</v>
      </c>
      <c r="C13" s="36"/>
      <c r="D13" s="37"/>
      <c r="E13" s="29" t="s">
        <v>74</v>
      </c>
      <c r="F13" s="38"/>
      <c r="G13" s="32">
        <v>361</v>
      </c>
      <c r="H13" s="32">
        <f t="shared" si="0"/>
        <v>361</v>
      </c>
      <c r="L13" s="12"/>
      <c r="M13" s="12"/>
      <c r="N13" s="12"/>
    </row>
    <row r="14" spans="1:14" ht="36" customHeight="1">
      <c r="A14" s="2">
        <v>6</v>
      </c>
      <c r="B14" s="30" t="s">
        <v>75</v>
      </c>
      <c r="C14" s="36"/>
      <c r="D14" s="37"/>
      <c r="E14" s="29"/>
      <c r="F14" s="38"/>
      <c r="G14" s="32">
        <v>59</v>
      </c>
      <c r="H14" s="32">
        <f t="shared" si="0"/>
        <v>59</v>
      </c>
      <c r="L14" s="12"/>
      <c r="M14" s="12"/>
      <c r="N14" s="12"/>
    </row>
    <row r="15" spans="1:14" ht="54.75" customHeight="1">
      <c r="A15" s="2">
        <v>7</v>
      </c>
      <c r="B15" s="31" t="s">
        <v>136</v>
      </c>
      <c r="C15" s="28" t="s">
        <v>138</v>
      </c>
      <c r="D15" s="29" t="s">
        <v>139</v>
      </c>
      <c r="E15" s="31" t="s">
        <v>140</v>
      </c>
      <c r="F15" s="32"/>
      <c r="G15" s="32">
        <v>105.80500000000001</v>
      </c>
      <c r="H15" s="32">
        <f t="shared" si="0"/>
        <v>105.80500000000001</v>
      </c>
      <c r="L15" s="12"/>
      <c r="M15" s="12"/>
      <c r="N15" s="12"/>
    </row>
    <row r="16" spans="1:14" ht="20.25" customHeight="1">
      <c r="A16" s="2">
        <v>8</v>
      </c>
      <c r="B16" s="31" t="s">
        <v>112</v>
      </c>
      <c r="C16" s="29" t="s">
        <v>114</v>
      </c>
      <c r="D16" s="29" t="s">
        <v>31</v>
      </c>
      <c r="E16" s="30" t="s">
        <v>115</v>
      </c>
      <c r="F16" s="32"/>
      <c r="G16" s="32">
        <v>100</v>
      </c>
      <c r="H16" s="32">
        <f>G16+F16</f>
        <v>100</v>
      </c>
      <c r="L16" s="12"/>
      <c r="M16" s="12"/>
      <c r="N16" s="12"/>
    </row>
    <row r="17" spans="1:14" ht="20.25" customHeight="1">
      <c r="A17" s="2">
        <v>9</v>
      </c>
      <c r="B17" s="30" t="s">
        <v>137</v>
      </c>
      <c r="C17" s="29" t="s">
        <v>55</v>
      </c>
      <c r="D17" s="29" t="s">
        <v>56</v>
      </c>
      <c r="E17" s="30" t="s">
        <v>57</v>
      </c>
      <c r="F17" s="32"/>
      <c r="G17" s="32">
        <v>649.31500000000005</v>
      </c>
      <c r="H17" s="32">
        <f>G17+F17</f>
        <v>649.31500000000005</v>
      </c>
      <c r="L17" s="12"/>
      <c r="M17" s="12"/>
      <c r="N17" s="12"/>
    </row>
    <row r="18" spans="1:14" ht="23.25" customHeight="1" thickBot="1">
      <c r="A18" s="77" t="s">
        <v>134</v>
      </c>
      <c r="B18" s="78"/>
      <c r="C18" s="17"/>
      <c r="D18" s="17"/>
      <c r="E18" s="18"/>
      <c r="F18" s="19">
        <f>SUM(F9:F17)</f>
        <v>0</v>
      </c>
      <c r="G18" s="19">
        <f>SUM(G9:G17)</f>
        <v>1638.8600000000001</v>
      </c>
      <c r="H18" s="19">
        <f>SUM(H9:H17)</f>
        <v>1638.8600000000001</v>
      </c>
    </row>
    <row r="19" spans="1:14">
      <c r="A19" s="4"/>
      <c r="B19" s="3"/>
      <c r="C19" s="4"/>
      <c r="D19" s="4"/>
      <c r="E19" s="4"/>
    </row>
    <row r="20" spans="1:14">
      <c r="A20" s="4"/>
      <c r="B20" s="1"/>
    </row>
    <row r="21" spans="1:14">
      <c r="A21" s="4"/>
      <c r="B21" s="1"/>
    </row>
    <row r="22" spans="1:14">
      <c r="A22" s="4"/>
      <c r="B22" s="1"/>
    </row>
    <row r="23" spans="1:14">
      <c r="A23" s="4"/>
      <c r="B23" s="1"/>
    </row>
    <row r="24" spans="1:14">
      <c r="A24" s="4"/>
      <c r="B24" s="1"/>
    </row>
    <row r="25" spans="1:14">
      <c r="A25" s="4"/>
      <c r="B25" s="1"/>
    </row>
    <row r="26" spans="1:14">
      <c r="A26" s="4"/>
      <c r="B26" s="3"/>
      <c r="C26" s="4"/>
      <c r="D26" s="4"/>
      <c r="E26" s="4"/>
    </row>
    <row r="27" spans="1:14">
      <c r="A27" s="4"/>
      <c r="B27" s="3"/>
      <c r="C27" s="4"/>
      <c r="D27" s="4"/>
      <c r="E27" s="4"/>
    </row>
    <row r="28" spans="1:14">
      <c r="A28" s="4"/>
      <c r="B28" s="3"/>
      <c r="C28" s="4"/>
      <c r="D28" s="4"/>
      <c r="E28" s="4"/>
    </row>
    <row r="29" spans="1:14">
      <c r="A29" s="4"/>
      <c r="B29" s="3"/>
      <c r="C29" s="4"/>
      <c r="D29" s="4"/>
      <c r="E29" s="4"/>
    </row>
    <row r="30" spans="1:14">
      <c r="A30" s="4"/>
      <c r="B30" s="3"/>
      <c r="C30" s="4"/>
      <c r="D30" s="4"/>
      <c r="E30" s="4"/>
    </row>
    <row r="31" spans="1:14">
      <c r="A31" s="4"/>
      <c r="B31" s="3"/>
      <c r="C31" s="4"/>
      <c r="D31" s="4"/>
      <c r="E31" s="4"/>
    </row>
    <row r="32" spans="1:14">
      <c r="A32" s="4"/>
      <c r="B32" s="3"/>
      <c r="C32" s="4"/>
      <c r="D32" s="4"/>
      <c r="E32" s="4"/>
    </row>
    <row r="33" spans="1:5">
      <c r="A33" s="4"/>
      <c r="B33" s="3"/>
      <c r="C33" s="4"/>
      <c r="D33" s="4"/>
      <c r="E33" s="4"/>
    </row>
    <row r="34" spans="1:5">
      <c r="A34" s="4"/>
      <c r="B34" s="3"/>
      <c r="C34" s="4"/>
      <c r="D34" s="4"/>
      <c r="E34" s="4"/>
    </row>
    <row r="35" spans="1:5">
      <c r="A35" s="4"/>
      <c r="B35" s="3"/>
      <c r="C35" s="4"/>
      <c r="D35" s="4"/>
      <c r="E35" s="4"/>
    </row>
    <row r="36" spans="1:5">
      <c r="A36" s="4"/>
      <c r="B36" s="3"/>
      <c r="C36" s="4"/>
      <c r="D36" s="4"/>
      <c r="E36" s="4"/>
    </row>
  </sheetData>
  <mergeCells count="9">
    <mergeCell ref="A18:B18"/>
    <mergeCell ref="A1:H1"/>
    <mergeCell ref="A2:H2"/>
    <mergeCell ref="A6:A7"/>
    <mergeCell ref="B6:B7"/>
    <mergeCell ref="C6:C7"/>
    <mergeCell ref="D6:D7"/>
    <mergeCell ref="E6:E7"/>
    <mergeCell ref="F6:H6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11"/>
  </sheetPr>
  <dimension ref="A1:N32"/>
  <sheetViews>
    <sheetView workbookViewId="0">
      <selection activeCell="D12" sqref="D12"/>
    </sheetView>
  </sheetViews>
  <sheetFormatPr defaultRowHeight="12.75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0" style="1" customWidth="1"/>
    <col min="8" max="8" width="15.85546875" style="1" customWidth="1"/>
    <col min="9" max="16384" width="9.140625" style="1"/>
  </cols>
  <sheetData>
    <row r="1" spans="1:14" ht="32.25" customHeight="1">
      <c r="A1" s="79" t="s">
        <v>72</v>
      </c>
      <c r="B1" s="79"/>
      <c r="C1" s="79"/>
      <c r="D1" s="79"/>
      <c r="E1" s="79"/>
      <c r="F1" s="79"/>
      <c r="G1" s="79"/>
      <c r="H1" s="79"/>
    </row>
    <row r="2" spans="1:14" ht="30.75" customHeight="1">
      <c r="A2" s="80" t="s">
        <v>90</v>
      </c>
      <c r="B2" s="80"/>
      <c r="C2" s="80"/>
      <c r="D2" s="80"/>
      <c r="E2" s="80"/>
      <c r="F2" s="80"/>
      <c r="G2" s="80"/>
      <c r="H2" s="80"/>
    </row>
    <row r="3" spans="1:14" ht="18.75" customHeight="1"/>
    <row r="4" spans="1:14" ht="3" customHeight="1"/>
    <row r="5" spans="1:14" ht="9.75" customHeight="1" thickBot="1"/>
    <row r="6" spans="1:14" s="8" customFormat="1" ht="35.25" customHeight="1" thickBot="1">
      <c r="A6" s="81" t="s">
        <v>45</v>
      </c>
      <c r="B6" s="83" t="s">
        <v>26</v>
      </c>
      <c r="C6" s="85" t="s">
        <v>27</v>
      </c>
      <c r="D6" s="85" t="s">
        <v>28</v>
      </c>
      <c r="E6" s="87" t="s">
        <v>46</v>
      </c>
      <c r="F6" s="89" t="s">
        <v>147</v>
      </c>
      <c r="G6" s="90"/>
      <c r="H6" s="91"/>
      <c r="I6" s="12"/>
      <c r="J6" s="12"/>
      <c r="K6" s="12"/>
      <c r="L6" s="12"/>
      <c r="M6" s="12"/>
      <c r="N6" s="12"/>
    </row>
    <row r="7" spans="1:14" s="8" customFormat="1" ht="21" customHeight="1" thickBot="1">
      <c r="A7" s="82"/>
      <c r="B7" s="84"/>
      <c r="C7" s="86"/>
      <c r="D7" s="86"/>
      <c r="E7" s="88"/>
      <c r="F7" s="23" t="s">
        <v>70</v>
      </c>
      <c r="G7" s="24" t="s">
        <v>29</v>
      </c>
      <c r="H7" s="25" t="s">
        <v>71</v>
      </c>
      <c r="I7" s="12"/>
      <c r="J7" s="12"/>
      <c r="K7" s="12"/>
      <c r="L7" s="12"/>
      <c r="M7" s="12"/>
      <c r="N7" s="12"/>
    </row>
    <row r="8" spans="1:14" s="10" customFormat="1" ht="13.5" customHeight="1">
      <c r="A8" s="9">
        <v>1</v>
      </c>
      <c r="B8" s="6">
        <v>2</v>
      </c>
      <c r="C8" s="7">
        <v>3</v>
      </c>
      <c r="D8" s="6">
        <v>4</v>
      </c>
      <c r="E8" s="7">
        <v>5</v>
      </c>
      <c r="F8" s="20">
        <v>9</v>
      </c>
      <c r="G8" s="21">
        <v>10</v>
      </c>
      <c r="H8" s="22">
        <v>11</v>
      </c>
      <c r="I8" s="12"/>
      <c r="J8" s="12"/>
      <c r="K8" s="12"/>
      <c r="L8" s="12"/>
      <c r="M8" s="12"/>
      <c r="N8" s="12"/>
    </row>
    <row r="9" spans="1:14" ht="24" customHeight="1">
      <c r="A9" s="2">
        <v>1</v>
      </c>
      <c r="B9" s="31" t="s">
        <v>81</v>
      </c>
      <c r="C9" s="36"/>
      <c r="D9" s="37"/>
      <c r="E9" s="29"/>
      <c r="F9" s="38"/>
      <c r="G9" s="32">
        <v>47.61</v>
      </c>
      <c r="H9" s="32">
        <f>G9+F9</f>
        <v>47.61</v>
      </c>
    </row>
    <row r="10" spans="1:14" ht="24" customHeight="1">
      <c r="A10" s="2">
        <v>2</v>
      </c>
      <c r="B10" s="30" t="s">
        <v>135</v>
      </c>
      <c r="C10" s="36"/>
      <c r="D10" s="37"/>
      <c r="E10" s="29" t="s">
        <v>69</v>
      </c>
      <c r="F10" s="38"/>
      <c r="G10" s="32">
        <v>90</v>
      </c>
      <c r="H10" s="32">
        <f>G10+F10</f>
        <v>90</v>
      </c>
    </row>
    <row r="11" spans="1:14" ht="22.5" customHeight="1">
      <c r="A11" s="2">
        <v>3</v>
      </c>
      <c r="B11" s="31" t="s">
        <v>106</v>
      </c>
      <c r="C11" s="28" t="s">
        <v>43</v>
      </c>
      <c r="D11" s="28" t="s">
        <v>31</v>
      </c>
      <c r="E11" s="30" t="s">
        <v>5</v>
      </c>
      <c r="F11" s="35"/>
      <c r="G11" s="32">
        <v>167.297</v>
      </c>
      <c r="H11" s="32">
        <f>G11+F11</f>
        <v>167.297</v>
      </c>
    </row>
    <row r="12" spans="1:14" ht="35.25" customHeight="1">
      <c r="A12" s="2">
        <v>4</v>
      </c>
      <c r="B12" s="30" t="s">
        <v>151</v>
      </c>
      <c r="C12" s="29" t="s">
        <v>116</v>
      </c>
      <c r="D12" s="29" t="s">
        <v>76</v>
      </c>
      <c r="E12" s="30" t="s">
        <v>77</v>
      </c>
      <c r="F12" s="35"/>
      <c r="G12" s="35">
        <v>276.25</v>
      </c>
      <c r="H12" s="32">
        <f>G12+F12</f>
        <v>276.25</v>
      </c>
    </row>
    <row r="13" spans="1:14" ht="26.25" customHeight="1">
      <c r="A13" s="2">
        <v>5</v>
      </c>
      <c r="B13" s="31" t="s">
        <v>179</v>
      </c>
      <c r="C13" s="29" t="s">
        <v>38</v>
      </c>
      <c r="D13" s="29" t="s">
        <v>31</v>
      </c>
      <c r="E13" s="30" t="s">
        <v>48</v>
      </c>
      <c r="F13" s="32"/>
      <c r="G13" s="32">
        <v>100</v>
      </c>
      <c r="H13" s="32">
        <f>G13+F13</f>
        <v>100</v>
      </c>
    </row>
    <row r="14" spans="1:14" ht="21.75" customHeight="1" thickBot="1">
      <c r="A14" s="77" t="s">
        <v>134</v>
      </c>
      <c r="B14" s="78"/>
      <c r="C14" s="17"/>
      <c r="D14" s="17"/>
      <c r="E14" s="18"/>
      <c r="F14" s="19">
        <f>SUM(F9:F13)</f>
        <v>0</v>
      </c>
      <c r="G14" s="19">
        <f>SUM(G9:G13)</f>
        <v>681.15700000000004</v>
      </c>
      <c r="H14" s="19">
        <f>SUM(H9:H13)</f>
        <v>681.15700000000004</v>
      </c>
    </row>
    <row r="15" spans="1:14" ht="21.75" customHeight="1">
      <c r="A15" s="4"/>
      <c r="B15" s="3"/>
      <c r="C15" s="4"/>
      <c r="D15" s="4"/>
      <c r="E15" s="4"/>
    </row>
    <row r="16" spans="1:14" ht="21.75" customHeight="1">
      <c r="A16" s="4"/>
      <c r="B16" s="1"/>
    </row>
    <row r="17" spans="1:5" ht="21.75" customHeight="1">
      <c r="A17" s="4"/>
      <c r="B17" s="1"/>
    </row>
    <row r="18" spans="1:5" ht="21.75" customHeight="1">
      <c r="A18" s="4"/>
      <c r="B18" s="1"/>
    </row>
    <row r="19" spans="1:5">
      <c r="A19" s="4"/>
      <c r="B19" s="1"/>
    </row>
    <row r="20" spans="1:5">
      <c r="A20" s="4"/>
      <c r="B20" s="1"/>
    </row>
    <row r="21" spans="1:5">
      <c r="A21" s="4"/>
      <c r="B21" s="1"/>
    </row>
    <row r="22" spans="1:5">
      <c r="A22" s="4"/>
      <c r="B22" s="3"/>
      <c r="C22" s="4"/>
      <c r="D22" s="4"/>
      <c r="E22" s="4"/>
    </row>
    <row r="23" spans="1:5">
      <c r="A23" s="4"/>
      <c r="B23" s="3"/>
      <c r="C23" s="4"/>
      <c r="D23" s="4"/>
      <c r="E23" s="4"/>
    </row>
    <row r="24" spans="1:5">
      <c r="A24" s="4"/>
      <c r="B24" s="3"/>
      <c r="C24" s="4"/>
      <c r="D24" s="4"/>
      <c r="E24" s="4"/>
    </row>
    <row r="25" spans="1:5">
      <c r="A25" s="4"/>
      <c r="B25" s="3"/>
      <c r="C25" s="4"/>
      <c r="D25" s="4"/>
      <c r="E25" s="4"/>
    </row>
    <row r="26" spans="1:5">
      <c r="A26" s="4"/>
      <c r="B26" s="3"/>
      <c r="C26" s="4"/>
      <c r="D26" s="4"/>
      <c r="E26" s="4"/>
    </row>
    <row r="27" spans="1:5">
      <c r="A27" s="4"/>
      <c r="B27" s="3"/>
      <c r="C27" s="4"/>
      <c r="D27" s="4"/>
      <c r="E27" s="4"/>
    </row>
    <row r="28" spans="1:5">
      <c r="A28" s="4"/>
      <c r="B28" s="3"/>
      <c r="C28" s="4"/>
      <c r="D28" s="4"/>
      <c r="E28" s="4"/>
    </row>
    <row r="29" spans="1:5">
      <c r="A29" s="4"/>
      <c r="B29" s="3"/>
      <c r="C29" s="4"/>
      <c r="D29" s="4"/>
      <c r="E29" s="4"/>
    </row>
    <row r="30" spans="1:5">
      <c r="A30" s="4"/>
      <c r="B30" s="3"/>
      <c r="C30" s="4"/>
      <c r="D30" s="4"/>
      <c r="E30" s="4"/>
    </row>
    <row r="31" spans="1:5">
      <c r="A31" s="4"/>
      <c r="B31" s="3"/>
      <c r="C31" s="4"/>
      <c r="D31" s="4"/>
      <c r="E31" s="4"/>
    </row>
    <row r="32" spans="1:5">
      <c r="A32" s="4"/>
      <c r="B32" s="3"/>
      <c r="C32" s="4"/>
      <c r="D32" s="4"/>
      <c r="E32" s="4"/>
    </row>
  </sheetData>
  <mergeCells count="9">
    <mergeCell ref="A14:B14"/>
    <mergeCell ref="A1:H1"/>
    <mergeCell ref="A2:H2"/>
    <mergeCell ref="A6:A7"/>
    <mergeCell ref="B6:B7"/>
    <mergeCell ref="C6:C7"/>
    <mergeCell ref="D6:D7"/>
    <mergeCell ref="E6:E7"/>
    <mergeCell ref="F6:H6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11"/>
  </sheetPr>
  <dimension ref="A1:N36"/>
  <sheetViews>
    <sheetView workbookViewId="0">
      <selection activeCell="G21" sqref="G21"/>
    </sheetView>
  </sheetViews>
  <sheetFormatPr defaultRowHeight="12.75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2.42578125" style="1" customWidth="1"/>
    <col min="8" max="8" width="15.85546875" style="1" customWidth="1"/>
    <col min="9" max="16384" width="9.140625" style="1"/>
  </cols>
  <sheetData>
    <row r="1" spans="1:14" ht="32.25" customHeight="1">
      <c r="A1" s="79" t="s">
        <v>72</v>
      </c>
      <c r="B1" s="79"/>
      <c r="C1" s="79"/>
      <c r="D1" s="79"/>
      <c r="E1" s="79"/>
      <c r="F1" s="79"/>
      <c r="G1" s="79"/>
      <c r="H1" s="79"/>
    </row>
    <row r="2" spans="1:14" ht="30.75" customHeight="1">
      <c r="A2" s="80" t="s">
        <v>89</v>
      </c>
      <c r="B2" s="80"/>
      <c r="C2" s="80"/>
      <c r="D2" s="80"/>
      <c r="E2" s="80"/>
      <c r="F2" s="80"/>
      <c r="G2" s="80"/>
      <c r="H2" s="80"/>
    </row>
    <row r="3" spans="1:14" ht="18.75" customHeight="1"/>
    <row r="4" spans="1:14" ht="3" customHeight="1"/>
    <row r="5" spans="1:14" ht="9.75" customHeight="1" thickBot="1"/>
    <row r="6" spans="1:14" s="8" customFormat="1" ht="35.25" customHeight="1" thickBot="1">
      <c r="A6" s="81" t="s">
        <v>45</v>
      </c>
      <c r="B6" s="83" t="s">
        <v>26</v>
      </c>
      <c r="C6" s="85" t="s">
        <v>27</v>
      </c>
      <c r="D6" s="85" t="s">
        <v>28</v>
      </c>
      <c r="E6" s="87" t="s">
        <v>46</v>
      </c>
      <c r="F6" s="89" t="s">
        <v>147</v>
      </c>
      <c r="G6" s="90"/>
      <c r="H6" s="91"/>
      <c r="I6" s="12"/>
      <c r="J6" s="12"/>
      <c r="K6" s="12"/>
      <c r="L6" s="12"/>
      <c r="M6" s="12"/>
      <c r="N6" s="12"/>
    </row>
    <row r="7" spans="1:14" s="8" customFormat="1" ht="21" customHeight="1" thickBot="1">
      <c r="A7" s="82"/>
      <c r="B7" s="84"/>
      <c r="C7" s="86"/>
      <c r="D7" s="86"/>
      <c r="E7" s="88"/>
      <c r="F7" s="23" t="s">
        <v>70</v>
      </c>
      <c r="G7" s="24" t="s">
        <v>29</v>
      </c>
      <c r="H7" s="25" t="s">
        <v>71</v>
      </c>
      <c r="I7" s="12"/>
      <c r="J7" s="12"/>
      <c r="K7" s="12"/>
      <c r="L7" s="12"/>
      <c r="M7" s="12"/>
      <c r="N7" s="12"/>
    </row>
    <row r="8" spans="1:14" s="10" customFormat="1" ht="11.25" customHeight="1">
      <c r="A8" s="9">
        <v>1</v>
      </c>
      <c r="B8" s="6">
        <v>2</v>
      </c>
      <c r="C8" s="7">
        <v>3</v>
      </c>
      <c r="D8" s="6">
        <v>4</v>
      </c>
      <c r="E8" s="7">
        <v>5</v>
      </c>
      <c r="F8" s="20">
        <v>9</v>
      </c>
      <c r="G8" s="21">
        <v>10</v>
      </c>
      <c r="H8" s="22">
        <v>11</v>
      </c>
      <c r="I8" s="12"/>
      <c r="J8" s="12"/>
      <c r="K8" s="12"/>
      <c r="L8" s="12"/>
      <c r="M8" s="12"/>
      <c r="N8" s="12"/>
    </row>
    <row r="9" spans="1:14" s="3" customFormat="1" ht="21.75" customHeight="1">
      <c r="A9" s="2">
        <v>1</v>
      </c>
      <c r="B9" s="31" t="s">
        <v>123</v>
      </c>
      <c r="C9" s="29" t="s">
        <v>130</v>
      </c>
      <c r="D9" s="28" t="s">
        <v>67</v>
      </c>
      <c r="E9" s="30" t="s">
        <v>145</v>
      </c>
      <c r="F9" s="35"/>
      <c r="G9" s="32">
        <v>108.09</v>
      </c>
      <c r="H9" s="32">
        <f t="shared" ref="H9:H17" si="0">G9+F9</f>
        <v>108.09</v>
      </c>
      <c r="L9" s="12"/>
      <c r="M9" s="12"/>
      <c r="N9" s="12"/>
    </row>
    <row r="10" spans="1:14" s="4" customFormat="1" ht="43.5" customHeight="1">
      <c r="A10" s="2">
        <v>2</v>
      </c>
      <c r="B10" s="30" t="s">
        <v>65</v>
      </c>
      <c r="C10" s="29" t="s">
        <v>66</v>
      </c>
      <c r="D10" s="29" t="s">
        <v>67</v>
      </c>
      <c r="E10" s="30" t="s">
        <v>68</v>
      </c>
      <c r="F10" s="33"/>
      <c r="G10" s="32">
        <v>33</v>
      </c>
      <c r="H10" s="32">
        <f t="shared" si="0"/>
        <v>33</v>
      </c>
      <c r="L10" s="12"/>
      <c r="M10" s="12"/>
      <c r="N10" s="12"/>
    </row>
    <row r="11" spans="1:14" ht="24" customHeight="1">
      <c r="A11" s="2">
        <v>3</v>
      </c>
      <c r="B11" s="34" t="s">
        <v>79</v>
      </c>
      <c r="C11" s="29"/>
      <c r="D11" s="29"/>
      <c r="E11" s="30"/>
      <c r="F11" s="32"/>
      <c r="G11" s="35">
        <v>40.24</v>
      </c>
      <c r="H11" s="32">
        <f t="shared" si="0"/>
        <v>40.24</v>
      </c>
      <c r="L11" s="12"/>
      <c r="M11" s="12"/>
      <c r="N11" s="12"/>
    </row>
    <row r="12" spans="1:14" ht="20.25" customHeight="1">
      <c r="A12" s="2">
        <v>4</v>
      </c>
      <c r="B12" s="36" t="s">
        <v>159</v>
      </c>
      <c r="C12" s="29" t="s">
        <v>149</v>
      </c>
      <c r="D12" s="28" t="s">
        <v>150</v>
      </c>
      <c r="E12" s="30" t="s">
        <v>164</v>
      </c>
      <c r="F12" s="32"/>
      <c r="G12" s="33">
        <v>217.83</v>
      </c>
      <c r="H12" s="32">
        <f t="shared" si="0"/>
        <v>217.83</v>
      </c>
      <c r="L12" s="12"/>
      <c r="M12" s="12"/>
      <c r="N12" s="12"/>
    </row>
    <row r="13" spans="1:14" ht="24.75" customHeight="1">
      <c r="A13" s="2">
        <v>5</v>
      </c>
      <c r="B13" s="30" t="s">
        <v>117</v>
      </c>
      <c r="C13" s="28" t="s">
        <v>120</v>
      </c>
      <c r="D13" s="28" t="s">
        <v>31</v>
      </c>
      <c r="E13" s="30" t="s">
        <v>119</v>
      </c>
      <c r="F13" s="32"/>
      <c r="G13" s="35">
        <v>54.95</v>
      </c>
      <c r="H13" s="32">
        <f t="shared" si="0"/>
        <v>54.95</v>
      </c>
      <c r="L13" s="12"/>
      <c r="M13" s="12"/>
      <c r="N13" s="12"/>
    </row>
    <row r="14" spans="1:14" ht="24.75" customHeight="1">
      <c r="A14" s="2">
        <v>6</v>
      </c>
      <c r="B14" s="30" t="s">
        <v>117</v>
      </c>
      <c r="C14" s="28" t="s">
        <v>118</v>
      </c>
      <c r="D14" s="28" t="s">
        <v>44</v>
      </c>
      <c r="E14" s="30" t="s">
        <v>121</v>
      </c>
      <c r="F14" s="32"/>
      <c r="G14" s="32">
        <v>48.17</v>
      </c>
      <c r="H14" s="32">
        <f t="shared" si="0"/>
        <v>48.17</v>
      </c>
      <c r="M14" s="12"/>
      <c r="N14" s="12"/>
    </row>
    <row r="15" spans="1:14" ht="20.25" customHeight="1">
      <c r="A15" s="2">
        <v>7</v>
      </c>
      <c r="B15" s="31" t="s">
        <v>167</v>
      </c>
      <c r="C15" s="29" t="s">
        <v>109</v>
      </c>
      <c r="D15" s="28" t="s">
        <v>53</v>
      </c>
      <c r="E15" s="30" t="s">
        <v>113</v>
      </c>
      <c r="F15" s="32"/>
      <c r="G15" s="35">
        <v>531.25</v>
      </c>
      <c r="H15" s="32">
        <f t="shared" si="0"/>
        <v>531.25</v>
      </c>
      <c r="M15" s="12"/>
      <c r="N15" s="12"/>
    </row>
    <row r="16" spans="1:14" ht="20.25" customHeight="1">
      <c r="A16" s="2">
        <v>8</v>
      </c>
      <c r="B16" s="31" t="s">
        <v>58</v>
      </c>
      <c r="C16" s="29" t="s">
        <v>176</v>
      </c>
      <c r="D16" s="29" t="s">
        <v>59</v>
      </c>
      <c r="E16" s="30" t="s">
        <v>60</v>
      </c>
      <c r="F16" s="33"/>
      <c r="G16" s="32">
        <v>145.80000000000001</v>
      </c>
      <c r="H16" s="32">
        <f t="shared" si="0"/>
        <v>145.80000000000001</v>
      </c>
      <c r="M16" s="12"/>
      <c r="N16" s="12"/>
    </row>
    <row r="17" spans="1:14" ht="20.25" customHeight="1" thickBot="1">
      <c r="A17" s="44">
        <v>9</v>
      </c>
      <c r="B17" s="30" t="s">
        <v>141</v>
      </c>
      <c r="C17" s="29" t="s">
        <v>169</v>
      </c>
      <c r="D17" s="29" t="s">
        <v>53</v>
      </c>
      <c r="E17" s="30" t="s">
        <v>142</v>
      </c>
      <c r="F17" s="35"/>
      <c r="G17" s="32">
        <v>116.5</v>
      </c>
      <c r="H17" s="32">
        <f t="shared" si="0"/>
        <v>116.5</v>
      </c>
      <c r="M17" s="12"/>
      <c r="N17" s="12"/>
    </row>
    <row r="18" spans="1:14" ht="24" customHeight="1" thickBot="1">
      <c r="A18" s="96" t="s">
        <v>134</v>
      </c>
      <c r="B18" s="97"/>
      <c r="C18" s="45"/>
      <c r="D18" s="45"/>
      <c r="E18" s="46"/>
      <c r="F18" s="47">
        <f>SUM(F9:F17)</f>
        <v>0</v>
      </c>
      <c r="G18" s="47">
        <f>SUM(G9:G17)</f>
        <v>1295.83</v>
      </c>
      <c r="H18" s="47">
        <f>SUM(H9:H17)</f>
        <v>1295.83</v>
      </c>
    </row>
    <row r="19" spans="1:14">
      <c r="A19" s="4"/>
      <c r="B19" s="3"/>
      <c r="C19" s="4"/>
      <c r="D19" s="4"/>
      <c r="E19" s="4"/>
    </row>
    <row r="20" spans="1:14">
      <c r="A20" s="4"/>
      <c r="B20" s="1"/>
    </row>
    <row r="21" spans="1:14">
      <c r="A21" s="4"/>
      <c r="B21" s="1"/>
    </row>
    <row r="22" spans="1:14">
      <c r="A22" s="4"/>
      <c r="B22" s="1"/>
    </row>
    <row r="23" spans="1:14">
      <c r="A23" s="4"/>
      <c r="B23" s="1"/>
    </row>
    <row r="24" spans="1:14">
      <c r="A24" s="4"/>
      <c r="B24" s="1"/>
    </row>
    <row r="25" spans="1:14">
      <c r="A25" s="4"/>
      <c r="B25" s="1"/>
    </row>
    <row r="26" spans="1:14">
      <c r="A26" s="4"/>
      <c r="B26" s="3"/>
      <c r="C26" s="4"/>
      <c r="D26" s="4"/>
      <c r="E26" s="4"/>
    </row>
    <row r="27" spans="1:14">
      <c r="A27" s="4"/>
      <c r="B27" s="3"/>
      <c r="C27" s="4"/>
      <c r="D27" s="4"/>
      <c r="E27" s="4"/>
    </row>
    <row r="28" spans="1:14">
      <c r="A28" s="4"/>
      <c r="B28" s="3"/>
      <c r="C28" s="4"/>
      <c r="D28" s="4"/>
      <c r="E28" s="4"/>
    </row>
    <row r="29" spans="1:14">
      <c r="A29" s="4"/>
      <c r="B29" s="3"/>
      <c r="C29" s="4"/>
      <c r="D29" s="4"/>
      <c r="E29" s="4"/>
    </row>
    <row r="30" spans="1:14">
      <c r="A30" s="4"/>
      <c r="B30" s="3"/>
      <c r="C30" s="4"/>
      <c r="D30" s="4"/>
      <c r="E30" s="4"/>
    </row>
    <row r="31" spans="1:14">
      <c r="A31" s="4"/>
      <c r="B31" s="3"/>
      <c r="C31" s="4"/>
      <c r="D31" s="4"/>
      <c r="E31" s="4"/>
    </row>
    <row r="32" spans="1:14">
      <c r="A32" s="4"/>
      <c r="B32" s="3"/>
      <c r="C32" s="4"/>
      <c r="D32" s="4"/>
      <c r="E32" s="4"/>
    </row>
    <row r="33" spans="1:5">
      <c r="A33" s="4"/>
      <c r="B33" s="3"/>
      <c r="C33" s="4"/>
      <c r="D33" s="4"/>
      <c r="E33" s="4"/>
    </row>
    <row r="34" spans="1:5">
      <c r="A34" s="4"/>
      <c r="B34" s="3"/>
      <c r="C34" s="4"/>
      <c r="D34" s="4"/>
      <c r="E34" s="4"/>
    </row>
    <row r="35" spans="1:5">
      <c r="A35" s="4"/>
      <c r="B35" s="3"/>
      <c r="C35" s="4"/>
      <c r="D35" s="4"/>
      <c r="E35" s="4"/>
    </row>
    <row r="36" spans="1:5">
      <c r="A36" s="4"/>
      <c r="B36" s="3"/>
      <c r="C36" s="4"/>
      <c r="D36" s="4"/>
      <c r="E36" s="4"/>
    </row>
  </sheetData>
  <mergeCells count="9">
    <mergeCell ref="A18:B18"/>
    <mergeCell ref="A1:H1"/>
    <mergeCell ref="A2:H2"/>
    <mergeCell ref="A6:A7"/>
    <mergeCell ref="B6:B7"/>
    <mergeCell ref="C6:C7"/>
    <mergeCell ref="D6:D7"/>
    <mergeCell ref="E6:E7"/>
    <mergeCell ref="F6:H6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indexed="11"/>
  </sheetPr>
  <dimension ref="A1:N31"/>
  <sheetViews>
    <sheetView workbookViewId="0">
      <selection activeCell="H21" sqref="H21"/>
    </sheetView>
  </sheetViews>
  <sheetFormatPr defaultRowHeight="12.75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0" style="1" customWidth="1"/>
    <col min="8" max="8" width="15.85546875" style="1" customWidth="1"/>
    <col min="9" max="16384" width="9.140625" style="1"/>
  </cols>
  <sheetData>
    <row r="1" spans="1:14" ht="32.25" customHeight="1">
      <c r="A1" s="79" t="s">
        <v>72</v>
      </c>
      <c r="B1" s="79"/>
      <c r="C1" s="79"/>
      <c r="D1" s="79"/>
      <c r="E1" s="79"/>
      <c r="F1" s="79"/>
      <c r="G1" s="79"/>
      <c r="H1" s="79"/>
    </row>
    <row r="2" spans="1:14" ht="30.75" customHeight="1">
      <c r="A2" s="80" t="s">
        <v>88</v>
      </c>
      <c r="B2" s="80"/>
      <c r="C2" s="80"/>
      <c r="D2" s="80"/>
      <c r="E2" s="80"/>
      <c r="F2" s="80"/>
      <c r="G2" s="80"/>
      <c r="H2" s="80"/>
    </row>
    <row r="3" spans="1:14" ht="18.75" customHeight="1"/>
    <row r="4" spans="1:14" ht="3" customHeight="1"/>
    <row r="5" spans="1:14" ht="9.75" customHeight="1" thickBot="1"/>
    <row r="6" spans="1:14" s="8" customFormat="1" ht="35.25" customHeight="1" thickBot="1">
      <c r="A6" s="81" t="s">
        <v>45</v>
      </c>
      <c r="B6" s="83" t="s">
        <v>26</v>
      </c>
      <c r="C6" s="85" t="s">
        <v>27</v>
      </c>
      <c r="D6" s="85" t="s">
        <v>28</v>
      </c>
      <c r="E6" s="87" t="s">
        <v>46</v>
      </c>
      <c r="F6" s="89" t="s">
        <v>147</v>
      </c>
      <c r="G6" s="90"/>
      <c r="H6" s="91"/>
      <c r="I6" s="12"/>
      <c r="J6" s="12"/>
      <c r="K6" s="12"/>
      <c r="L6" s="12"/>
      <c r="M6" s="12"/>
      <c r="N6" s="12"/>
    </row>
    <row r="7" spans="1:14" s="8" customFormat="1" ht="21" customHeight="1" thickBot="1">
      <c r="A7" s="82"/>
      <c r="B7" s="84"/>
      <c r="C7" s="86"/>
      <c r="D7" s="86"/>
      <c r="E7" s="88"/>
      <c r="F7" s="23" t="s">
        <v>70</v>
      </c>
      <c r="G7" s="24" t="s">
        <v>29</v>
      </c>
      <c r="H7" s="25" t="s">
        <v>71</v>
      </c>
      <c r="I7" s="12"/>
      <c r="J7" s="12"/>
      <c r="K7" s="12"/>
      <c r="L7" s="12"/>
      <c r="M7" s="12"/>
      <c r="N7" s="12"/>
    </row>
    <row r="8" spans="1:14" s="10" customFormat="1" ht="15" customHeight="1">
      <c r="A8" s="9">
        <v>1</v>
      </c>
      <c r="B8" s="6">
        <v>2</v>
      </c>
      <c r="C8" s="7">
        <v>3</v>
      </c>
      <c r="D8" s="6">
        <v>4</v>
      </c>
      <c r="E8" s="7">
        <v>5</v>
      </c>
      <c r="F8" s="20">
        <v>9</v>
      </c>
      <c r="G8" s="21">
        <v>10</v>
      </c>
      <c r="H8" s="42">
        <v>11</v>
      </c>
      <c r="I8" s="12"/>
      <c r="J8" s="12"/>
      <c r="K8" s="12"/>
      <c r="L8" s="12"/>
      <c r="M8" s="12"/>
      <c r="N8" s="12"/>
    </row>
    <row r="9" spans="1:14" s="10" customFormat="1" ht="25.5" customHeight="1">
      <c r="A9" s="27">
        <v>1</v>
      </c>
      <c r="B9" s="48" t="s">
        <v>144</v>
      </c>
      <c r="C9" s="28"/>
      <c r="D9" s="29"/>
      <c r="E9" s="30"/>
      <c r="F9" s="35"/>
      <c r="G9" s="35">
        <v>59</v>
      </c>
      <c r="H9" s="32">
        <f>G9+F9</f>
        <v>59</v>
      </c>
      <c r="L9" s="12"/>
      <c r="M9" s="12"/>
      <c r="N9" s="12"/>
    </row>
    <row r="10" spans="1:14" s="10" customFormat="1" ht="25.5" customHeight="1">
      <c r="A10" s="27">
        <v>2</v>
      </c>
      <c r="B10" s="30" t="s">
        <v>157</v>
      </c>
      <c r="C10" s="29" t="s">
        <v>158</v>
      </c>
      <c r="D10" s="29" t="s">
        <v>103</v>
      </c>
      <c r="E10" s="30" t="s">
        <v>181</v>
      </c>
      <c r="F10" s="32"/>
      <c r="G10" s="32">
        <v>251.2</v>
      </c>
      <c r="H10" s="32">
        <f>G10+F10</f>
        <v>251.2</v>
      </c>
      <c r="L10" s="12"/>
      <c r="M10" s="12"/>
      <c r="N10" s="12"/>
    </row>
    <row r="11" spans="1:14" s="10" customFormat="1" ht="25.5" customHeight="1">
      <c r="A11" s="27">
        <v>3</v>
      </c>
      <c r="B11" s="31" t="s">
        <v>123</v>
      </c>
      <c r="C11" s="29" t="s">
        <v>130</v>
      </c>
      <c r="D11" s="28" t="s">
        <v>67</v>
      </c>
      <c r="E11" s="30" t="s">
        <v>145</v>
      </c>
      <c r="F11" s="35"/>
      <c r="G11" s="32">
        <v>108.09</v>
      </c>
      <c r="H11" s="32">
        <f>G11+F11</f>
        <v>108.09</v>
      </c>
      <c r="L11" s="12"/>
      <c r="M11" s="12"/>
      <c r="N11" s="12"/>
    </row>
    <row r="12" spans="1:14" s="10" customFormat="1" ht="25.5" customHeight="1" thickBot="1">
      <c r="A12" s="53">
        <v>4</v>
      </c>
      <c r="B12" s="49" t="s">
        <v>8</v>
      </c>
      <c r="C12" s="50" t="s">
        <v>9</v>
      </c>
      <c r="D12" s="50"/>
      <c r="E12" s="49" t="s">
        <v>10</v>
      </c>
      <c r="F12" s="51"/>
      <c r="G12" s="51">
        <v>93.7</v>
      </c>
      <c r="H12" s="51">
        <f>G12+F12</f>
        <v>93.7</v>
      </c>
      <c r="L12" s="12"/>
      <c r="M12" s="12"/>
      <c r="N12" s="12"/>
    </row>
    <row r="13" spans="1:14" ht="21.75" customHeight="1" thickBot="1">
      <c r="A13" s="96" t="s">
        <v>134</v>
      </c>
      <c r="B13" s="97"/>
      <c r="C13" s="45"/>
      <c r="D13" s="45"/>
      <c r="E13" s="46"/>
      <c r="F13" s="52">
        <f>SUM(F9:F12)</f>
        <v>0</v>
      </c>
      <c r="G13" s="52">
        <f>SUM(G9:G12)</f>
        <v>511.98999999999995</v>
      </c>
      <c r="H13" s="52">
        <f>SUM(H9:H12)</f>
        <v>511.98999999999995</v>
      </c>
    </row>
    <row r="14" spans="1:14">
      <c r="A14" s="4"/>
      <c r="B14" s="3"/>
      <c r="C14" s="4"/>
      <c r="D14" s="4"/>
      <c r="E14" s="4"/>
    </row>
    <row r="15" spans="1:14">
      <c r="A15" s="4"/>
      <c r="B15" s="1"/>
    </row>
    <row r="16" spans="1:14">
      <c r="A16" s="4"/>
      <c r="B16" s="1"/>
    </row>
    <row r="17" spans="1:5">
      <c r="A17" s="4"/>
      <c r="B17" s="1"/>
    </row>
    <row r="18" spans="1:5">
      <c r="A18" s="4"/>
      <c r="B18" s="1"/>
    </row>
    <row r="19" spans="1:5">
      <c r="A19" s="4"/>
      <c r="B19" s="1"/>
    </row>
    <row r="20" spans="1:5">
      <c r="A20" s="4"/>
      <c r="B20" s="1"/>
    </row>
    <row r="21" spans="1:5">
      <c r="A21" s="4"/>
      <c r="B21" s="3"/>
      <c r="C21" s="4"/>
      <c r="D21" s="4"/>
      <c r="E21" s="4"/>
    </row>
    <row r="22" spans="1:5">
      <c r="A22" s="4"/>
      <c r="B22" s="3"/>
      <c r="C22" s="4"/>
      <c r="D22" s="4"/>
      <c r="E22" s="4"/>
    </row>
    <row r="23" spans="1:5">
      <c r="A23" s="4"/>
      <c r="B23" s="3"/>
      <c r="C23" s="4"/>
      <c r="D23" s="4"/>
      <c r="E23" s="4"/>
    </row>
    <row r="24" spans="1:5">
      <c r="A24" s="4"/>
      <c r="B24" s="3"/>
      <c r="C24" s="4"/>
      <c r="D24" s="4"/>
      <c r="E24" s="4"/>
    </row>
    <row r="25" spans="1:5">
      <c r="A25" s="4"/>
      <c r="B25" s="3"/>
      <c r="C25" s="4"/>
      <c r="D25" s="4"/>
      <c r="E25" s="4"/>
    </row>
    <row r="26" spans="1:5">
      <c r="A26" s="4"/>
      <c r="B26" s="3"/>
      <c r="C26" s="4"/>
      <c r="D26" s="4"/>
      <c r="E26" s="4"/>
    </row>
    <row r="27" spans="1:5">
      <c r="A27" s="4"/>
      <c r="B27" s="3"/>
      <c r="C27" s="4"/>
      <c r="D27" s="4"/>
      <c r="E27" s="4"/>
    </row>
    <row r="28" spans="1:5">
      <c r="A28" s="4"/>
      <c r="B28" s="3"/>
      <c r="C28" s="4"/>
      <c r="D28" s="4"/>
      <c r="E28" s="4"/>
    </row>
    <row r="29" spans="1:5">
      <c r="A29" s="4"/>
      <c r="B29" s="3"/>
      <c r="C29" s="4"/>
      <c r="D29" s="4"/>
      <c r="E29" s="4"/>
    </row>
    <row r="30" spans="1:5">
      <c r="A30" s="4"/>
      <c r="B30" s="3"/>
      <c r="C30" s="4"/>
      <c r="D30" s="4"/>
      <c r="E30" s="4"/>
    </row>
    <row r="31" spans="1:5">
      <c r="A31" s="4"/>
      <c r="B31" s="3"/>
      <c r="C31" s="4"/>
      <c r="D31" s="4"/>
      <c r="E31" s="4"/>
    </row>
  </sheetData>
  <mergeCells count="9">
    <mergeCell ref="A13:B13"/>
    <mergeCell ref="A1:H1"/>
    <mergeCell ref="A2:H2"/>
    <mergeCell ref="A6:A7"/>
    <mergeCell ref="B6:B7"/>
    <mergeCell ref="C6:C7"/>
    <mergeCell ref="D6:D7"/>
    <mergeCell ref="E6:E7"/>
    <mergeCell ref="F6:H6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2013-1</vt:lpstr>
      <vt:lpstr>2013-2</vt:lpstr>
      <vt:lpstr>2013-3</vt:lpstr>
      <vt:lpstr>2013-4</vt:lpstr>
      <vt:lpstr>2013-5</vt:lpstr>
      <vt:lpstr>2013-6</vt:lpstr>
      <vt:lpstr>2013-7</vt:lpstr>
      <vt:lpstr>2013-8</vt:lpstr>
      <vt:lpstr>2013-9</vt:lpstr>
      <vt:lpstr>YNDHANUR</vt:lpstr>
      <vt:lpstr>Sheet1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Vigen</dc:creator>
  <cp:lastModifiedBy>Karen</cp:lastModifiedBy>
  <cp:lastPrinted>2020-12-25T12:14:01Z</cp:lastPrinted>
  <dcterms:created xsi:type="dcterms:W3CDTF">1996-10-14T23:33:28Z</dcterms:created>
  <dcterms:modified xsi:type="dcterms:W3CDTF">2021-01-12T06:13:51Z</dcterms:modified>
  <cp:keywords>https://mul2-mnp.gov.am/tasks/112553/oneclick/Cank-2020.xlsx?token=bdc87aa6db4b1161676dd492471711ec</cp:keywords>
</cp:coreProperties>
</file>